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35" windowWidth="18915" windowHeight="10800" activeTab="3"/>
  </bookViews>
  <sheets>
    <sheet name="PBI sectorial trim. a p.93" sheetId="4" r:id="rId1"/>
    <sheet name="%Var Serie Trimestral" sheetId="5" r:id="rId2"/>
    <sheet name="PBI sectorial anual a p.93" sheetId="6" r:id="rId3"/>
    <sheet name="%Var Serie Anual" sheetId="1" r:id="rId4"/>
  </sheets>
  <definedNames>
    <definedName name="_xlnm.Print_Area" localSheetId="1">'%Var Serie Trimestral'!$A$1:$T$92</definedName>
    <definedName name="_xlnm.Print_Area" localSheetId="2">'%Var Serie Anual'!$A$1:$S$30</definedName>
    <definedName name="_xlnm.Print_Titles" localSheetId="1">'%Var Serie Trimestral'!$8:$10</definedName>
  </definedNames>
  <calcPr calcId="124519"/>
</workbook>
</file>

<file path=xl/calcChain.xml><?xml version="1.0" encoding="utf-8"?>
<calcChain xmlns="http://schemas.openxmlformats.org/spreadsheetml/2006/main">
  <c r="O12" i="6"/>
  <c r="P12"/>
  <c r="Q12"/>
  <c r="R12"/>
  <c r="S12"/>
  <c r="T12"/>
  <c r="O13"/>
  <c r="P13"/>
  <c r="Q13"/>
  <c r="R13"/>
  <c r="S13"/>
  <c r="T13"/>
  <c r="O14"/>
  <c r="P14"/>
  <c r="Q14"/>
  <c r="R14"/>
  <c r="S14"/>
  <c r="T14"/>
  <c r="O15"/>
  <c r="P15"/>
  <c r="Q15"/>
  <c r="R15"/>
  <c r="S15"/>
  <c r="T15"/>
  <c r="O16"/>
  <c r="P16"/>
  <c r="Q16"/>
  <c r="R16"/>
  <c r="S16"/>
  <c r="T16"/>
  <c r="O17"/>
  <c r="P17"/>
  <c r="Q17"/>
  <c r="R17"/>
  <c r="S17"/>
  <c r="T17"/>
  <c r="O18"/>
  <c r="P18"/>
  <c r="Q18"/>
  <c r="R18"/>
  <c r="S18"/>
  <c r="T18"/>
  <c r="O19"/>
  <c r="P19"/>
  <c r="Q19"/>
  <c r="R19"/>
  <c r="S19"/>
  <c r="T19"/>
  <c r="O20"/>
  <c r="P20"/>
  <c r="Q20"/>
  <c r="R20"/>
  <c r="S20"/>
  <c r="T20"/>
  <c r="O21"/>
  <c r="P21"/>
  <c r="Q21"/>
  <c r="R21"/>
  <c r="S21"/>
  <c r="T21"/>
  <c r="O22"/>
  <c r="P22"/>
  <c r="Q22"/>
  <c r="R22"/>
  <c r="S22"/>
  <c r="T22"/>
  <c r="O23"/>
  <c r="P23"/>
  <c r="Q23"/>
  <c r="R23"/>
  <c r="S23"/>
  <c r="T23"/>
  <c r="O24"/>
  <c r="P24"/>
  <c r="Q24"/>
  <c r="R24"/>
  <c r="S24"/>
  <c r="T24"/>
  <c r="O25"/>
  <c r="P25"/>
  <c r="Q25"/>
  <c r="R25"/>
  <c r="S25"/>
  <c r="T25"/>
  <c r="O26"/>
  <c r="P26"/>
  <c r="Q26"/>
  <c r="R26"/>
  <c r="S26"/>
  <c r="T26"/>
  <c r="O27"/>
  <c r="P27"/>
  <c r="Q27"/>
  <c r="R27"/>
  <c r="S27"/>
  <c r="T27"/>
  <c r="O28"/>
  <c r="P28"/>
  <c r="Q28"/>
  <c r="R28"/>
  <c r="S28"/>
  <c r="T28"/>
  <c r="O29"/>
  <c r="P29"/>
  <c r="Q29"/>
  <c r="R29"/>
  <c r="S29"/>
  <c r="T29"/>
  <c r="O30"/>
  <c r="P30"/>
  <c r="Q30"/>
  <c r="R30"/>
  <c r="S30"/>
  <c r="T30"/>
  <c r="O31"/>
  <c r="P31"/>
  <c r="Q31"/>
  <c r="R31"/>
  <c r="S31"/>
  <c r="T31"/>
  <c r="B11"/>
  <c r="C11"/>
  <c r="D11"/>
  <c r="E11"/>
  <c r="F11"/>
  <c r="G11"/>
  <c r="H11"/>
  <c r="I11"/>
  <c r="J11"/>
  <c r="K11"/>
  <c r="L11"/>
  <c r="M11"/>
  <c r="N11"/>
  <c r="P11"/>
  <c r="R11"/>
  <c r="S11"/>
  <c r="D17" i="5"/>
  <c r="H17"/>
  <c r="L17"/>
  <c r="R17"/>
  <c r="D18"/>
  <c r="H18"/>
  <c r="L18"/>
  <c r="R18"/>
  <c r="D19"/>
  <c r="H19"/>
  <c r="L19"/>
  <c r="R19"/>
  <c r="D21"/>
  <c r="H21"/>
  <c r="L21"/>
  <c r="R21"/>
  <c r="D22"/>
  <c r="H22"/>
  <c r="L22"/>
  <c r="R22"/>
  <c r="D23"/>
  <c r="H23"/>
  <c r="L23"/>
  <c r="R23"/>
  <c r="D25"/>
  <c r="H25"/>
  <c r="L25"/>
  <c r="R25"/>
  <c r="D26"/>
  <c r="H26"/>
  <c r="L26"/>
  <c r="R26"/>
  <c r="H27"/>
  <c r="L27"/>
  <c r="C32"/>
  <c r="G32"/>
  <c r="K32"/>
  <c r="P32"/>
  <c r="C33"/>
  <c r="G33"/>
  <c r="K33"/>
  <c r="P33"/>
  <c r="C34"/>
  <c r="G34"/>
  <c r="K34"/>
  <c r="P34"/>
  <c r="C36"/>
  <c r="G36"/>
  <c r="K36"/>
  <c r="P36"/>
  <c r="C37"/>
  <c r="G37"/>
  <c r="K37"/>
  <c r="P37"/>
  <c r="C38"/>
  <c r="G38"/>
  <c r="K38"/>
  <c r="P38"/>
  <c r="C40"/>
  <c r="G40"/>
  <c r="K40"/>
  <c r="P40"/>
  <c r="C41"/>
  <c r="G41"/>
  <c r="K41"/>
  <c r="P41"/>
  <c r="C42"/>
  <c r="G42"/>
  <c r="K42"/>
  <c r="P42"/>
  <c r="C44"/>
  <c r="G44"/>
  <c r="K44"/>
  <c r="P44"/>
  <c r="B48"/>
  <c r="F48"/>
  <c r="J48"/>
  <c r="N48"/>
  <c r="B49"/>
  <c r="F49"/>
  <c r="J49"/>
  <c r="N49"/>
  <c r="B52"/>
  <c r="F52"/>
  <c r="J52"/>
  <c r="N52"/>
  <c r="B53"/>
  <c r="F53"/>
  <c r="J53"/>
  <c r="N53"/>
  <c r="B56"/>
  <c r="B57"/>
  <c r="F57"/>
  <c r="J57"/>
  <c r="N57"/>
  <c r="B58"/>
  <c r="B59"/>
  <c r="B62"/>
  <c r="E64"/>
  <c r="I64"/>
  <c r="M64"/>
  <c r="S64"/>
  <c r="B68"/>
  <c r="E68"/>
  <c r="I68"/>
  <c r="M68"/>
  <c r="S68"/>
  <c r="E72"/>
  <c r="I72"/>
  <c r="M72"/>
  <c r="S72"/>
  <c r="B73"/>
  <c r="I76"/>
  <c r="M76"/>
  <c r="S76"/>
  <c r="B78"/>
  <c r="R79"/>
  <c r="B80"/>
  <c r="B82"/>
  <c r="B83"/>
  <c r="B88"/>
  <c r="B89"/>
  <c r="B93"/>
  <c r="B94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50"/>
  <c r="B54"/>
  <c r="B66"/>
  <c r="B69"/>
  <c r="B70"/>
  <c r="B72"/>
  <c r="B74"/>
  <c r="B76"/>
  <c r="B77"/>
  <c r="B79"/>
  <c r="B81"/>
  <c r="B85"/>
  <c r="B90"/>
  <c r="B92"/>
  <c r="C16"/>
  <c r="D16"/>
  <c r="F16"/>
  <c r="G16"/>
  <c r="H16"/>
  <c r="J16"/>
  <c r="K16"/>
  <c r="L16"/>
  <c r="N16"/>
  <c r="P16"/>
  <c r="R16"/>
  <c r="S16"/>
  <c r="C17"/>
  <c r="E17"/>
  <c r="F17"/>
  <c r="G17"/>
  <c r="I17"/>
  <c r="J17"/>
  <c r="K17"/>
  <c r="M17"/>
  <c r="N17"/>
  <c r="P17"/>
  <c r="S17"/>
  <c r="C18"/>
  <c r="E18"/>
  <c r="F18"/>
  <c r="G18"/>
  <c r="I18"/>
  <c r="J18"/>
  <c r="K18"/>
  <c r="M18"/>
  <c r="N18"/>
  <c r="P18"/>
  <c r="S18"/>
  <c r="C19"/>
  <c r="E19"/>
  <c r="F19"/>
  <c r="G19"/>
  <c r="I19"/>
  <c r="J19"/>
  <c r="K19"/>
  <c r="M19"/>
  <c r="N19"/>
  <c r="P19"/>
  <c r="S19"/>
  <c r="C20"/>
  <c r="D20"/>
  <c r="E20"/>
  <c r="F20"/>
  <c r="G20"/>
  <c r="H20"/>
  <c r="I20"/>
  <c r="J20"/>
  <c r="K20"/>
  <c r="L20"/>
  <c r="M20"/>
  <c r="N20"/>
  <c r="P20"/>
  <c r="R20"/>
  <c r="S20"/>
  <c r="C21"/>
  <c r="E21"/>
  <c r="F21"/>
  <c r="G21"/>
  <c r="I21"/>
  <c r="J21"/>
  <c r="K21"/>
  <c r="M21"/>
  <c r="N21"/>
  <c r="P21"/>
  <c r="S21"/>
  <c r="C22"/>
  <c r="E22"/>
  <c r="F22"/>
  <c r="G22"/>
  <c r="I22"/>
  <c r="J22"/>
  <c r="K22"/>
  <c r="M22"/>
  <c r="N22"/>
  <c r="P22"/>
  <c r="S22"/>
  <c r="C23"/>
  <c r="E23"/>
  <c r="F23"/>
  <c r="G23"/>
  <c r="I23"/>
  <c r="J23"/>
  <c r="K23"/>
  <c r="M23"/>
  <c r="N23"/>
  <c r="P23"/>
  <c r="S23"/>
  <c r="C24"/>
  <c r="D24"/>
  <c r="E24"/>
  <c r="F24"/>
  <c r="G24"/>
  <c r="H24"/>
  <c r="I24"/>
  <c r="J24"/>
  <c r="K24"/>
  <c r="L24"/>
  <c r="M24"/>
  <c r="N24"/>
  <c r="P24"/>
  <c r="R24"/>
  <c r="S24"/>
  <c r="C25"/>
  <c r="E25"/>
  <c r="F25"/>
  <c r="G25"/>
  <c r="I25"/>
  <c r="J25"/>
  <c r="K25"/>
  <c r="M25"/>
  <c r="N25"/>
  <c r="P25"/>
  <c r="S25"/>
  <c r="C26"/>
  <c r="E26"/>
  <c r="F26"/>
  <c r="G26"/>
  <c r="I26"/>
  <c r="J26"/>
  <c r="K26"/>
  <c r="M26"/>
  <c r="N26"/>
  <c r="P26"/>
  <c r="S26"/>
  <c r="C27"/>
  <c r="E27"/>
  <c r="F27"/>
  <c r="G27"/>
  <c r="I27"/>
  <c r="J27"/>
  <c r="K27"/>
  <c r="M27"/>
  <c r="N27"/>
  <c r="P27"/>
  <c r="S27"/>
  <c r="C28"/>
  <c r="D28"/>
  <c r="E28"/>
  <c r="F28"/>
  <c r="G28"/>
  <c r="H28"/>
  <c r="I28"/>
  <c r="J28"/>
  <c r="K28"/>
  <c r="L28"/>
  <c r="M28"/>
  <c r="N28"/>
  <c r="P28"/>
  <c r="R28"/>
  <c r="S28"/>
  <c r="C29"/>
  <c r="E29"/>
  <c r="F29"/>
  <c r="G29"/>
  <c r="I29"/>
  <c r="J29"/>
  <c r="K29"/>
  <c r="M29"/>
  <c r="N29"/>
  <c r="P29"/>
  <c r="S29"/>
  <c r="C30"/>
  <c r="E30"/>
  <c r="F30"/>
  <c r="G30"/>
  <c r="I30"/>
  <c r="J30"/>
  <c r="K30"/>
  <c r="M30"/>
  <c r="N30"/>
  <c r="P30"/>
  <c r="S30"/>
  <c r="C31"/>
  <c r="E31"/>
  <c r="F31"/>
  <c r="G31"/>
  <c r="I31"/>
  <c r="J31"/>
  <c r="K31"/>
  <c r="M31"/>
  <c r="N31"/>
  <c r="P31"/>
  <c r="S31"/>
  <c r="D32"/>
  <c r="E32"/>
  <c r="F32"/>
  <c r="H32"/>
  <c r="I32"/>
  <c r="J32"/>
  <c r="L32"/>
  <c r="M32"/>
  <c r="N32"/>
  <c r="R32"/>
  <c r="S32"/>
  <c r="E33"/>
  <c r="F33"/>
  <c r="I33"/>
  <c r="J33"/>
  <c r="M33"/>
  <c r="N33"/>
  <c r="S33"/>
  <c r="E34"/>
  <c r="F34"/>
  <c r="I34"/>
  <c r="J34"/>
  <c r="M34"/>
  <c r="N34"/>
  <c r="S34"/>
  <c r="C35"/>
  <c r="E35"/>
  <c r="F35"/>
  <c r="G35"/>
  <c r="I35"/>
  <c r="J35"/>
  <c r="K35"/>
  <c r="M35"/>
  <c r="N35"/>
  <c r="P35"/>
  <c r="R35"/>
  <c r="S35"/>
  <c r="D36"/>
  <c r="E36"/>
  <c r="F36"/>
  <c r="H36"/>
  <c r="I36"/>
  <c r="J36"/>
  <c r="L36"/>
  <c r="M36"/>
  <c r="N36"/>
  <c r="R36"/>
  <c r="S36"/>
  <c r="D37"/>
  <c r="E37"/>
  <c r="F37"/>
  <c r="H37"/>
  <c r="I37"/>
  <c r="J37"/>
  <c r="L37"/>
  <c r="M37"/>
  <c r="N37"/>
  <c r="R37"/>
  <c r="S37"/>
  <c r="D38"/>
  <c r="E38"/>
  <c r="F38"/>
  <c r="H38"/>
  <c r="I38"/>
  <c r="J38"/>
  <c r="L38"/>
  <c r="M38"/>
  <c r="N38"/>
  <c r="R38"/>
  <c r="S38"/>
  <c r="C39"/>
  <c r="D39"/>
  <c r="E39"/>
  <c r="F39"/>
  <c r="G39"/>
  <c r="H39"/>
  <c r="I39"/>
  <c r="J39"/>
  <c r="K39"/>
  <c r="L39"/>
  <c r="M39"/>
  <c r="N39"/>
  <c r="P39"/>
  <c r="R39"/>
  <c r="S39"/>
  <c r="D40"/>
  <c r="E40"/>
  <c r="F40"/>
  <c r="H40"/>
  <c r="I40"/>
  <c r="J40"/>
  <c r="L40"/>
  <c r="M40"/>
  <c r="N40"/>
  <c r="R40"/>
  <c r="S40"/>
  <c r="D41"/>
  <c r="E41"/>
  <c r="F41"/>
  <c r="H41"/>
  <c r="I41"/>
  <c r="J41"/>
  <c r="L41"/>
  <c r="M41"/>
  <c r="N41"/>
  <c r="R41"/>
  <c r="S41"/>
  <c r="D42"/>
  <c r="E42"/>
  <c r="F42"/>
  <c r="H42"/>
  <c r="I42"/>
  <c r="J42"/>
  <c r="L42"/>
  <c r="M42"/>
  <c r="N42"/>
  <c r="R42"/>
  <c r="S42"/>
  <c r="C43"/>
  <c r="D43"/>
  <c r="E43"/>
  <c r="F43"/>
  <c r="G43"/>
  <c r="H43"/>
  <c r="I43"/>
  <c r="J43"/>
  <c r="K43"/>
  <c r="L43"/>
  <c r="M43"/>
  <c r="N43"/>
  <c r="P43"/>
  <c r="R43"/>
  <c r="S43"/>
  <c r="D44"/>
  <c r="E44"/>
  <c r="F44"/>
  <c r="H44"/>
  <c r="I44"/>
  <c r="J44"/>
  <c r="L44"/>
  <c r="M44"/>
  <c r="N44"/>
  <c r="R44"/>
  <c r="S44"/>
  <c r="D45"/>
  <c r="E45"/>
  <c r="F45"/>
  <c r="H45"/>
  <c r="I45"/>
  <c r="J45"/>
  <c r="L45"/>
  <c r="M45"/>
  <c r="N45"/>
  <c r="R45"/>
  <c r="S45"/>
  <c r="D46"/>
  <c r="E46"/>
  <c r="F46"/>
  <c r="H46"/>
  <c r="I46"/>
  <c r="J46"/>
  <c r="L46"/>
  <c r="M46"/>
  <c r="N46"/>
  <c r="R46"/>
  <c r="S46"/>
  <c r="C47"/>
  <c r="D47"/>
  <c r="E47"/>
  <c r="F47"/>
  <c r="G47"/>
  <c r="H47"/>
  <c r="I47"/>
  <c r="J47"/>
  <c r="K47"/>
  <c r="L47"/>
  <c r="M47"/>
  <c r="N47"/>
  <c r="P47"/>
  <c r="R47"/>
  <c r="S47"/>
  <c r="C48"/>
  <c r="D48"/>
  <c r="E48"/>
  <c r="G48"/>
  <c r="H48"/>
  <c r="I48"/>
  <c r="K48"/>
  <c r="L48"/>
  <c r="M48"/>
  <c r="P48"/>
  <c r="R48"/>
  <c r="S48"/>
  <c r="D49"/>
  <c r="E49"/>
  <c r="H49"/>
  <c r="I49"/>
  <c r="L49"/>
  <c r="M49"/>
  <c r="R49"/>
  <c r="S49"/>
  <c r="D50"/>
  <c r="E50"/>
  <c r="F50"/>
  <c r="H50"/>
  <c r="I50"/>
  <c r="J50"/>
  <c r="L50"/>
  <c r="M50"/>
  <c r="N50"/>
  <c r="R50"/>
  <c r="S50"/>
  <c r="C51"/>
  <c r="D51"/>
  <c r="E51"/>
  <c r="F51"/>
  <c r="G51"/>
  <c r="H51"/>
  <c r="I51"/>
  <c r="J51"/>
  <c r="K51"/>
  <c r="L51"/>
  <c r="M51"/>
  <c r="N51"/>
  <c r="P51"/>
  <c r="R51"/>
  <c r="S51"/>
  <c r="C52"/>
  <c r="D52"/>
  <c r="E52"/>
  <c r="G52"/>
  <c r="H52"/>
  <c r="I52"/>
  <c r="K52"/>
  <c r="L52"/>
  <c r="M52"/>
  <c r="P52"/>
  <c r="R52"/>
  <c r="S52"/>
  <c r="C53"/>
  <c r="D53"/>
  <c r="E53"/>
  <c r="G53"/>
  <c r="H53"/>
  <c r="I53"/>
  <c r="K53"/>
  <c r="L53"/>
  <c r="M53"/>
  <c r="P53"/>
  <c r="R53"/>
  <c r="S53"/>
  <c r="C54"/>
  <c r="D54"/>
  <c r="E54"/>
  <c r="F54"/>
  <c r="G54"/>
  <c r="H54"/>
  <c r="I54"/>
  <c r="J54"/>
  <c r="K54"/>
  <c r="L54"/>
  <c r="M54"/>
  <c r="N54"/>
  <c r="P54"/>
  <c r="R54"/>
  <c r="S54"/>
  <c r="C55"/>
  <c r="D55"/>
  <c r="E55"/>
  <c r="F55"/>
  <c r="G55"/>
  <c r="H55"/>
  <c r="I55"/>
  <c r="J55"/>
  <c r="K55"/>
  <c r="L55"/>
  <c r="M55"/>
  <c r="N55"/>
  <c r="P55"/>
  <c r="R55"/>
  <c r="S55"/>
  <c r="C56"/>
  <c r="D56"/>
  <c r="E56"/>
  <c r="F56"/>
  <c r="G56"/>
  <c r="H56"/>
  <c r="I56"/>
  <c r="J56"/>
  <c r="K56"/>
  <c r="L56"/>
  <c r="M56"/>
  <c r="N56"/>
  <c r="P56"/>
  <c r="R56"/>
  <c r="S56"/>
  <c r="C57"/>
  <c r="D57"/>
  <c r="E57"/>
  <c r="G57"/>
  <c r="H57"/>
  <c r="I57"/>
  <c r="K57"/>
  <c r="L57"/>
  <c r="M57"/>
  <c r="P57"/>
  <c r="R57"/>
  <c r="S57"/>
  <c r="C58"/>
  <c r="D58"/>
  <c r="E58"/>
  <c r="F58"/>
  <c r="G58"/>
  <c r="H58"/>
  <c r="I58"/>
  <c r="J58"/>
  <c r="K58"/>
  <c r="L58"/>
  <c r="M58"/>
  <c r="N58"/>
  <c r="P58"/>
  <c r="R58"/>
  <c r="S58"/>
  <c r="C59"/>
  <c r="D59"/>
  <c r="E59"/>
  <c r="F59"/>
  <c r="G59"/>
  <c r="H59"/>
  <c r="I59"/>
  <c r="J59"/>
  <c r="K59"/>
  <c r="L59"/>
  <c r="M59"/>
  <c r="N59"/>
  <c r="P59"/>
  <c r="R59"/>
  <c r="S59"/>
  <c r="C60"/>
  <c r="D60"/>
  <c r="E60"/>
  <c r="F60"/>
  <c r="G60"/>
  <c r="H60"/>
  <c r="I60"/>
  <c r="J60"/>
  <c r="K60"/>
  <c r="L60"/>
  <c r="M60"/>
  <c r="N60"/>
  <c r="P60"/>
  <c r="R60"/>
  <c r="S60"/>
  <c r="C61"/>
  <c r="D61"/>
  <c r="E61"/>
  <c r="G61"/>
  <c r="H61"/>
  <c r="I61"/>
  <c r="K61"/>
  <c r="L61"/>
  <c r="M61"/>
  <c r="P61"/>
  <c r="R61"/>
  <c r="S61"/>
  <c r="C62"/>
  <c r="D62"/>
  <c r="E62"/>
  <c r="F62"/>
  <c r="G62"/>
  <c r="H62"/>
  <c r="I62"/>
  <c r="J62"/>
  <c r="K62"/>
  <c r="L62"/>
  <c r="M62"/>
  <c r="N62"/>
  <c r="P62"/>
  <c r="R62"/>
  <c r="S62"/>
  <c r="C63"/>
  <c r="D63"/>
  <c r="E63"/>
  <c r="F63"/>
  <c r="G63"/>
  <c r="H63"/>
  <c r="I63"/>
  <c r="J63"/>
  <c r="K63"/>
  <c r="L63"/>
  <c r="M63"/>
  <c r="N63"/>
  <c r="P63"/>
  <c r="R63"/>
  <c r="S63"/>
  <c r="C64"/>
  <c r="D64"/>
  <c r="F64"/>
  <c r="G64"/>
  <c r="H64"/>
  <c r="J64"/>
  <c r="K64"/>
  <c r="L64"/>
  <c r="N64"/>
  <c r="P64"/>
  <c r="R64"/>
  <c r="C65"/>
  <c r="D65"/>
  <c r="E65"/>
  <c r="G65"/>
  <c r="H65"/>
  <c r="I65"/>
  <c r="K65"/>
  <c r="L65"/>
  <c r="M65"/>
  <c r="P65"/>
  <c r="R65"/>
  <c r="S65"/>
  <c r="C66"/>
  <c r="D66"/>
  <c r="E66"/>
  <c r="F66"/>
  <c r="G66"/>
  <c r="H66"/>
  <c r="I66"/>
  <c r="J66"/>
  <c r="K66"/>
  <c r="L66"/>
  <c r="M66"/>
  <c r="N66"/>
  <c r="P66"/>
  <c r="R66"/>
  <c r="S66"/>
  <c r="C67"/>
  <c r="D67"/>
  <c r="E67"/>
  <c r="F67"/>
  <c r="G67"/>
  <c r="H67"/>
  <c r="I67"/>
  <c r="J67"/>
  <c r="K67"/>
  <c r="L67"/>
  <c r="M67"/>
  <c r="N67"/>
  <c r="P67"/>
  <c r="R67"/>
  <c r="S67"/>
  <c r="C68"/>
  <c r="D68"/>
  <c r="F68"/>
  <c r="G68"/>
  <c r="H68"/>
  <c r="J68"/>
  <c r="K68"/>
  <c r="L68"/>
  <c r="N68"/>
  <c r="P68"/>
  <c r="R68"/>
  <c r="C69"/>
  <c r="D69"/>
  <c r="E69"/>
  <c r="F69"/>
  <c r="G69"/>
  <c r="H69"/>
  <c r="I69"/>
  <c r="J69"/>
  <c r="K69"/>
  <c r="L69"/>
  <c r="M69"/>
  <c r="N69"/>
  <c r="P69"/>
  <c r="R69"/>
  <c r="S69"/>
  <c r="C70"/>
  <c r="D70"/>
  <c r="E70"/>
  <c r="F70"/>
  <c r="G70"/>
  <c r="H70"/>
  <c r="I70"/>
  <c r="J70"/>
  <c r="K70"/>
  <c r="L70"/>
  <c r="M70"/>
  <c r="N70"/>
  <c r="P70"/>
  <c r="R70"/>
  <c r="S70"/>
  <c r="C71"/>
  <c r="D71"/>
  <c r="E71"/>
  <c r="F71"/>
  <c r="G71"/>
  <c r="H71"/>
  <c r="I71"/>
  <c r="J71"/>
  <c r="K71"/>
  <c r="L71"/>
  <c r="M71"/>
  <c r="N71"/>
  <c r="P71"/>
  <c r="R71"/>
  <c r="S71"/>
  <c r="C72"/>
  <c r="D72"/>
  <c r="F72"/>
  <c r="G72"/>
  <c r="H72"/>
  <c r="J72"/>
  <c r="K72"/>
  <c r="L72"/>
  <c r="N72"/>
  <c r="P72"/>
  <c r="R72"/>
  <c r="C73"/>
  <c r="D73"/>
  <c r="E73"/>
  <c r="F73"/>
  <c r="G73"/>
  <c r="H73"/>
  <c r="I73"/>
  <c r="J73"/>
  <c r="K73"/>
  <c r="L73"/>
  <c r="M73"/>
  <c r="N73"/>
  <c r="P73"/>
  <c r="R73"/>
  <c r="S73"/>
  <c r="C74"/>
  <c r="D74"/>
  <c r="E74"/>
  <c r="F74"/>
  <c r="G74"/>
  <c r="H74"/>
  <c r="I74"/>
  <c r="J74"/>
  <c r="K74"/>
  <c r="L74"/>
  <c r="M74"/>
  <c r="N74"/>
  <c r="P74"/>
  <c r="R74"/>
  <c r="S74"/>
  <c r="C75"/>
  <c r="D75"/>
  <c r="E75"/>
  <c r="F75"/>
  <c r="G75"/>
  <c r="H75"/>
  <c r="I75"/>
  <c r="J75"/>
  <c r="K75"/>
  <c r="L75"/>
  <c r="M75"/>
  <c r="N75"/>
  <c r="P75"/>
  <c r="R75"/>
  <c r="S75"/>
  <c r="C76"/>
  <c r="D76"/>
  <c r="F76"/>
  <c r="G76"/>
  <c r="H76"/>
  <c r="J76"/>
  <c r="K76"/>
  <c r="L76"/>
  <c r="N76"/>
  <c r="P76"/>
  <c r="R76"/>
  <c r="C77"/>
  <c r="D77"/>
  <c r="E77"/>
  <c r="F77"/>
  <c r="G77"/>
  <c r="H77"/>
  <c r="I77"/>
  <c r="J77"/>
  <c r="K77"/>
  <c r="L77"/>
  <c r="M77"/>
  <c r="N77"/>
  <c r="P77"/>
  <c r="R77"/>
  <c r="S77"/>
  <c r="C78"/>
  <c r="D78"/>
  <c r="E78"/>
  <c r="F78"/>
  <c r="G78"/>
  <c r="H78"/>
  <c r="I78"/>
  <c r="J78"/>
  <c r="K78"/>
  <c r="L78"/>
  <c r="M78"/>
  <c r="N78"/>
  <c r="P78"/>
  <c r="R78"/>
  <c r="S78"/>
  <c r="C79"/>
  <c r="D79"/>
  <c r="E79"/>
  <c r="F79"/>
  <c r="G79"/>
  <c r="H79"/>
  <c r="I79"/>
  <c r="J79"/>
  <c r="K79"/>
  <c r="L79"/>
  <c r="M79"/>
  <c r="N79"/>
  <c r="P79"/>
  <c r="S79"/>
  <c r="C80"/>
  <c r="D80"/>
  <c r="F80"/>
  <c r="G80"/>
  <c r="H80"/>
  <c r="I80"/>
  <c r="J80"/>
  <c r="K80"/>
  <c r="L80"/>
  <c r="M80"/>
  <c r="N80"/>
  <c r="P80"/>
  <c r="R80"/>
  <c r="S80"/>
  <c r="C81"/>
  <c r="D81"/>
  <c r="E81"/>
  <c r="F81"/>
  <c r="G81"/>
  <c r="H81"/>
  <c r="I81"/>
  <c r="J81"/>
  <c r="K81"/>
  <c r="L81"/>
  <c r="M81"/>
  <c r="N81"/>
  <c r="P81"/>
  <c r="R81"/>
  <c r="S81"/>
  <c r="C82"/>
  <c r="D82"/>
  <c r="E82"/>
  <c r="F82"/>
  <c r="G82"/>
  <c r="H82"/>
  <c r="I82"/>
  <c r="J82"/>
  <c r="K82"/>
  <c r="L82"/>
  <c r="M82"/>
  <c r="N82"/>
  <c r="P82"/>
  <c r="R82"/>
  <c r="S82"/>
  <c r="C83"/>
  <c r="D83"/>
  <c r="E83"/>
  <c r="F83"/>
  <c r="G83"/>
  <c r="H83"/>
  <c r="I83"/>
  <c r="J83"/>
  <c r="K83"/>
  <c r="L83"/>
  <c r="M83"/>
  <c r="N83"/>
  <c r="P83"/>
  <c r="R83"/>
  <c r="S83"/>
  <c r="C84"/>
  <c r="D84"/>
  <c r="E84"/>
  <c r="F84"/>
  <c r="G84"/>
  <c r="H84"/>
  <c r="I84"/>
  <c r="J84"/>
  <c r="K84"/>
  <c r="L84"/>
  <c r="M84"/>
  <c r="N84"/>
  <c r="P84"/>
  <c r="R84"/>
  <c r="S84"/>
  <c r="C85"/>
  <c r="D85"/>
  <c r="E85"/>
  <c r="F85"/>
  <c r="G85"/>
  <c r="H85"/>
  <c r="I85"/>
  <c r="J85"/>
  <c r="K85"/>
  <c r="L85"/>
  <c r="M85"/>
  <c r="N85"/>
  <c r="P85"/>
  <c r="R85"/>
  <c r="S85"/>
  <c r="C86"/>
  <c r="D86"/>
  <c r="E86"/>
  <c r="F86"/>
  <c r="G86"/>
  <c r="H86"/>
  <c r="I86"/>
  <c r="J86"/>
  <c r="K86"/>
  <c r="L86"/>
  <c r="M86"/>
  <c r="N86"/>
  <c r="P86"/>
  <c r="R86"/>
  <c r="S86"/>
  <c r="C87"/>
  <c r="D87"/>
  <c r="E87"/>
  <c r="F87"/>
  <c r="G87"/>
  <c r="H87"/>
  <c r="I87"/>
  <c r="J87"/>
  <c r="K87"/>
  <c r="L87"/>
  <c r="M87"/>
  <c r="N87"/>
  <c r="P87"/>
  <c r="R87"/>
  <c r="S87"/>
  <c r="C88"/>
  <c r="D88"/>
  <c r="E88"/>
  <c r="F88"/>
  <c r="G88"/>
  <c r="H88"/>
  <c r="I88"/>
  <c r="J88"/>
  <c r="K88"/>
  <c r="L88"/>
  <c r="M88"/>
  <c r="N88"/>
  <c r="P88"/>
  <c r="R88"/>
  <c r="S88"/>
  <c r="C89"/>
  <c r="D89"/>
  <c r="E89"/>
  <c r="F89"/>
  <c r="G89"/>
  <c r="H89"/>
  <c r="I89"/>
  <c r="J89"/>
  <c r="K89"/>
  <c r="L89"/>
  <c r="M89"/>
  <c r="N89"/>
  <c r="P89"/>
  <c r="R89"/>
  <c r="S89"/>
  <c r="C90"/>
  <c r="D90"/>
  <c r="E90"/>
  <c r="F90"/>
  <c r="G90"/>
  <c r="H90"/>
  <c r="I90"/>
  <c r="J90"/>
  <c r="K90"/>
  <c r="L90"/>
  <c r="M90"/>
  <c r="N90"/>
  <c r="P90"/>
  <c r="R90"/>
  <c r="S90"/>
  <c r="C91"/>
  <c r="D91"/>
  <c r="E91"/>
  <c r="F91"/>
  <c r="G91"/>
  <c r="H91"/>
  <c r="I91"/>
  <c r="J91"/>
  <c r="K91"/>
  <c r="L91"/>
  <c r="M91"/>
  <c r="N91"/>
  <c r="P91"/>
  <c r="R91"/>
  <c r="S91"/>
  <c r="C92"/>
  <c r="D92"/>
  <c r="E92"/>
  <c r="F92"/>
  <c r="G92"/>
  <c r="H92"/>
  <c r="I92"/>
  <c r="J92"/>
  <c r="K92"/>
  <c r="L92"/>
  <c r="M92"/>
  <c r="N92"/>
  <c r="P92"/>
  <c r="R92"/>
  <c r="S92"/>
  <c r="C93"/>
  <c r="D93"/>
  <c r="E93"/>
  <c r="F93"/>
  <c r="G93"/>
  <c r="H93"/>
  <c r="I93"/>
  <c r="J93"/>
  <c r="K93"/>
  <c r="L93"/>
  <c r="M93"/>
  <c r="N93"/>
  <c r="P93"/>
  <c r="R93"/>
  <c r="S93"/>
  <c r="C94"/>
  <c r="D94"/>
  <c r="E94"/>
  <c r="F94"/>
  <c r="G94"/>
  <c r="H94"/>
  <c r="I94"/>
  <c r="J94"/>
  <c r="K94"/>
  <c r="L94"/>
  <c r="M94"/>
  <c r="N94"/>
  <c r="P94"/>
  <c r="R94"/>
  <c r="S94"/>
  <c r="S15"/>
  <c r="R15"/>
  <c r="P15"/>
  <c r="N15"/>
  <c r="M15"/>
  <c r="L15"/>
  <c r="K15"/>
  <c r="J15"/>
  <c r="I15"/>
  <c r="H15"/>
  <c r="G15"/>
  <c r="F15"/>
  <c r="E15"/>
  <c r="D15"/>
  <c r="C15"/>
  <c r="B15"/>
  <c r="T31" i="1" l="1"/>
  <c r="P31"/>
  <c r="R30"/>
  <c r="T29"/>
  <c r="P29"/>
  <c r="R28"/>
  <c r="T27"/>
  <c r="P27"/>
  <c r="R26"/>
  <c r="T25"/>
  <c r="P25"/>
  <c r="R24"/>
  <c r="T23"/>
  <c r="P23"/>
  <c r="R22"/>
  <c r="T21"/>
  <c r="P21"/>
  <c r="R20"/>
  <c r="T19"/>
  <c r="P19"/>
  <c r="R18"/>
  <c r="T17"/>
  <c r="P17"/>
  <c r="R16"/>
  <c r="T15"/>
  <c r="P15"/>
  <c r="R14"/>
  <c r="T13"/>
  <c r="P13"/>
  <c r="Q31"/>
  <c r="S30"/>
  <c r="O30"/>
  <c r="Q29"/>
  <c r="S28"/>
  <c r="O28"/>
  <c r="Q27"/>
  <c r="S26"/>
  <c r="O26"/>
  <c r="Q25"/>
  <c r="S24"/>
  <c r="O24"/>
  <c r="Q23"/>
  <c r="S22"/>
  <c r="O22"/>
  <c r="Q21"/>
  <c r="S20"/>
  <c r="O20"/>
  <c r="Q19"/>
  <c r="S18"/>
  <c r="O18"/>
  <c r="Q17"/>
  <c r="S16"/>
  <c r="O16"/>
  <c r="Q15"/>
  <c r="S14"/>
  <c r="O14"/>
  <c r="Q13"/>
  <c r="R31"/>
  <c r="T30"/>
  <c r="P30"/>
  <c r="R29"/>
  <c r="T28"/>
  <c r="P28"/>
  <c r="R27"/>
  <c r="T26"/>
  <c r="P26"/>
  <c r="R25"/>
  <c r="T24"/>
  <c r="P24"/>
  <c r="R23"/>
  <c r="T22"/>
  <c r="P22"/>
  <c r="R21"/>
  <c r="T20"/>
  <c r="P20"/>
  <c r="R19"/>
  <c r="T18"/>
  <c r="P18"/>
  <c r="R17"/>
  <c r="T16"/>
  <c r="P16"/>
  <c r="R15"/>
  <c r="T14"/>
  <c r="P14"/>
  <c r="R13"/>
  <c r="S12"/>
  <c r="S31"/>
  <c r="O31"/>
  <c r="Q30"/>
  <c r="S29"/>
  <c r="O29"/>
  <c r="Q28"/>
  <c r="S27"/>
  <c r="O27"/>
  <c r="Q26"/>
  <c r="S25"/>
  <c r="O25"/>
  <c r="Q24"/>
  <c r="S23"/>
  <c r="O23"/>
  <c r="Q22"/>
  <c r="S21"/>
  <c r="O21"/>
  <c r="Q20"/>
  <c r="S19"/>
  <c r="O19"/>
  <c r="Q18"/>
  <c r="S17"/>
  <c r="O17"/>
  <c r="Q16"/>
  <c r="S15"/>
  <c r="O15"/>
  <c r="Q14"/>
  <c r="S13"/>
  <c r="O13"/>
  <c r="P12"/>
  <c r="R12"/>
  <c r="O11" i="6"/>
  <c r="O46" i="4"/>
  <c r="Q46" s="1"/>
  <c r="T46" s="1"/>
  <c r="M16" i="5"/>
  <c r="I16"/>
  <c r="E16"/>
  <c r="O90" i="4"/>
  <c r="O78"/>
  <c r="Q78" s="1"/>
  <c r="T78" s="1"/>
  <c r="L31" i="5"/>
  <c r="L35"/>
  <c r="H31"/>
  <c r="H35"/>
  <c r="D31"/>
  <c r="D35"/>
  <c r="O30" i="4"/>
  <c r="Q30" s="1"/>
  <c r="R30" i="5"/>
  <c r="R34"/>
  <c r="L30"/>
  <c r="L34"/>
  <c r="H30"/>
  <c r="H34"/>
  <c r="D30"/>
  <c r="D34"/>
  <c r="R29"/>
  <c r="R33"/>
  <c r="L29"/>
  <c r="L33"/>
  <c r="H29"/>
  <c r="H33"/>
  <c r="D29"/>
  <c r="D33"/>
  <c r="R27"/>
  <c r="R31"/>
  <c r="O26" i="4"/>
  <c r="D27" i="5"/>
  <c r="O11" i="4"/>
  <c r="Q11" s="1"/>
  <c r="T11" s="1"/>
  <c r="O62"/>
  <c r="Q62" s="1"/>
  <c r="T62" s="1"/>
  <c r="B63" i="5"/>
  <c r="N61"/>
  <c r="N65"/>
  <c r="J61"/>
  <c r="J65"/>
  <c r="F61"/>
  <c r="F65"/>
  <c r="B61"/>
  <c r="B65"/>
  <c r="B60"/>
  <c r="B64"/>
  <c r="O54" i="4"/>
  <c r="B55" i="5"/>
  <c r="O50" i="4"/>
  <c r="B51" i="5"/>
  <c r="P46"/>
  <c r="P50"/>
  <c r="K46"/>
  <c r="K50"/>
  <c r="G46"/>
  <c r="G50"/>
  <c r="C46"/>
  <c r="C50"/>
  <c r="P45"/>
  <c r="P49"/>
  <c r="K45"/>
  <c r="K49"/>
  <c r="G45"/>
  <c r="G49"/>
  <c r="C45"/>
  <c r="C49"/>
  <c r="E76"/>
  <c r="E80"/>
  <c r="O74" i="4"/>
  <c r="O38"/>
  <c r="O34"/>
  <c r="O86"/>
  <c r="O58"/>
  <c r="O22"/>
  <c r="O18"/>
  <c r="O14"/>
  <c r="O70"/>
  <c r="B67" i="5"/>
  <c r="O42" i="4"/>
  <c r="Q90"/>
  <c r="O91" i="5"/>
  <c r="Q54" i="4"/>
  <c r="O55" i="5"/>
  <c r="Q50" i="4"/>
  <c r="T50" s="1"/>
  <c r="O51" i="5"/>
  <c r="Q26" i="4"/>
  <c r="T26" s="1"/>
  <c r="O27" i="5"/>
  <c r="O31"/>
  <c r="Q74" i="4"/>
  <c r="Q79" i="5" s="1"/>
  <c r="O75"/>
  <c r="O79"/>
  <c r="Q38" i="4"/>
  <c r="O39" i="5"/>
  <c r="Q34" i="4"/>
  <c r="T34" s="1"/>
  <c r="O35" i="5"/>
  <c r="Q86" i="4"/>
  <c r="Q58"/>
  <c r="O63" i="5"/>
  <c r="O59"/>
  <c r="Q22" i="4"/>
  <c r="O23" i="5"/>
  <c r="Q18" i="4"/>
  <c r="O19" i="5"/>
  <c r="Q14" i="4"/>
  <c r="T14" s="1"/>
  <c r="Q70"/>
  <c r="Q42"/>
  <c r="Q47" i="5" s="1"/>
  <c r="O43"/>
  <c r="O47"/>
  <c r="B86"/>
  <c r="O91" i="4"/>
  <c r="Q91" s="1"/>
  <c r="T91" s="1"/>
  <c r="O85"/>
  <c r="Q85" s="1"/>
  <c r="T85" s="1"/>
  <c r="O84"/>
  <c r="Q84" s="1"/>
  <c r="T84" s="1"/>
  <c r="O82"/>
  <c r="O75"/>
  <c r="Q75" s="1"/>
  <c r="T75" s="1"/>
  <c r="O69"/>
  <c r="Q69" s="1"/>
  <c r="T69" s="1"/>
  <c r="O68"/>
  <c r="Q68" s="1"/>
  <c r="T68" s="1"/>
  <c r="T69" i="5" s="1"/>
  <c r="O66" i="4"/>
  <c r="O71" i="5" s="1"/>
  <c r="O59" i="4"/>
  <c r="Q59" s="1"/>
  <c r="T59" s="1"/>
  <c r="O53"/>
  <c r="Q53" s="1"/>
  <c r="T53" s="1"/>
  <c r="O52"/>
  <c r="O43"/>
  <c r="Q43" s="1"/>
  <c r="O37"/>
  <c r="Q37" s="1"/>
  <c r="T37" s="1"/>
  <c r="O36"/>
  <c r="O27"/>
  <c r="O21"/>
  <c r="O20"/>
  <c r="O12"/>
  <c r="Q12" s="1"/>
  <c r="T12" s="1"/>
  <c r="O87"/>
  <c r="Q87" s="1"/>
  <c r="T87" s="1"/>
  <c r="O81"/>
  <c r="Q81" s="1"/>
  <c r="T81" s="1"/>
  <c r="O80"/>
  <c r="Q80" s="1"/>
  <c r="T80" s="1"/>
  <c r="O71"/>
  <c r="Q71" s="1"/>
  <c r="T71" s="1"/>
  <c r="O65"/>
  <c r="Q65" s="1"/>
  <c r="T65" s="1"/>
  <c r="O64"/>
  <c r="Q64" s="1"/>
  <c r="T64" s="1"/>
  <c r="O55"/>
  <c r="O49"/>
  <c r="Q49" s="1"/>
  <c r="T49" s="1"/>
  <c r="O48"/>
  <c r="Q48" s="1"/>
  <c r="O39"/>
  <c r="O33"/>
  <c r="Q33" s="1"/>
  <c r="T33" s="1"/>
  <c r="O32"/>
  <c r="Q32" s="1"/>
  <c r="O23"/>
  <c r="Q23" s="1"/>
  <c r="O17"/>
  <c r="Q17" s="1"/>
  <c r="B84" i="5"/>
  <c r="O93" i="4"/>
  <c r="O92"/>
  <c r="O83"/>
  <c r="O77"/>
  <c r="O76"/>
  <c r="O67"/>
  <c r="O61"/>
  <c r="O60"/>
  <c r="O51"/>
  <c r="O45"/>
  <c r="O44"/>
  <c r="O35"/>
  <c r="O29"/>
  <c r="Q29" s="1"/>
  <c r="O28"/>
  <c r="O19"/>
  <c r="Q19" s="1"/>
  <c r="O13"/>
  <c r="Q13" s="1"/>
  <c r="T13" s="1"/>
  <c r="B91" i="5"/>
  <c r="B87"/>
  <c r="B75"/>
  <c r="B71"/>
  <c r="O89" i="4"/>
  <c r="O88"/>
  <c r="O79"/>
  <c r="O73"/>
  <c r="O72"/>
  <c r="O63"/>
  <c r="O57"/>
  <c r="O56"/>
  <c r="O47"/>
  <c r="O41"/>
  <c r="O40"/>
  <c r="O31"/>
  <c r="Q31" s="1"/>
  <c r="O25"/>
  <c r="O26" i="5" s="1"/>
  <c r="O24" i="4"/>
  <c r="O16"/>
  <c r="Q16" s="1"/>
  <c r="O15"/>
  <c r="Q15" s="1"/>
  <c r="O81" i="5"/>
  <c r="O69"/>
  <c r="O65"/>
  <c r="T51"/>
  <c r="Q21" i="4"/>
  <c r="O22" i="5"/>
  <c r="Q20" i="4"/>
  <c r="Q31" i="5"/>
  <c r="T30" i="4"/>
  <c r="O18" i="5"/>
  <c r="O88"/>
  <c r="Q85"/>
  <c r="Q69"/>
  <c r="Q63"/>
  <c r="O60"/>
  <c r="Q51"/>
  <c r="Q38"/>
  <c r="O30"/>
  <c r="Q27"/>
  <c r="O32"/>
  <c r="Q25" i="4"/>
  <c r="T22"/>
  <c r="O17" i="5"/>
  <c r="O16"/>
  <c r="Q11" i="6" l="1"/>
  <c r="T11" s="1"/>
  <c r="O12" i="1"/>
  <c r="O20" i="5"/>
  <c r="Q35"/>
  <c r="O24"/>
  <c r="O54"/>
  <c r="O86"/>
  <c r="T35"/>
  <c r="Q86"/>
  <c r="Q54"/>
  <c r="O72"/>
  <c r="Q70"/>
  <c r="O33"/>
  <c r="O50"/>
  <c r="T85"/>
  <c r="O21"/>
  <c r="Q19"/>
  <c r="O76"/>
  <c r="T18" i="4"/>
  <c r="O38" i="5"/>
  <c r="O85"/>
  <c r="O34"/>
  <c r="Q23"/>
  <c r="O28"/>
  <c r="O44"/>
  <c r="O70"/>
  <c r="O82"/>
  <c r="O92"/>
  <c r="Q27" i="4"/>
  <c r="Q76" i="5"/>
  <c r="T70"/>
  <c r="T86"/>
  <c r="T23"/>
  <c r="O49"/>
  <c r="O66"/>
  <c r="Q92"/>
  <c r="Q47" i="4"/>
  <c r="O48" i="5"/>
  <c r="Q72" i="4"/>
  <c r="O73" i="5"/>
  <c r="Q89" i="4"/>
  <c r="O90" i="5"/>
  <c r="Q51" i="4"/>
  <c r="O52" i="5"/>
  <c r="Q76" i="4"/>
  <c r="O77" i="5"/>
  <c r="Q93" i="4"/>
  <c r="O94" i="5"/>
  <c r="Q39" i="4"/>
  <c r="Q44" i="5" s="1"/>
  <c r="O40"/>
  <c r="Q55" i="4"/>
  <c r="O56" i="5"/>
  <c r="Q52" i="4"/>
  <c r="O53" i="5"/>
  <c r="T86" i="4"/>
  <c r="T38"/>
  <c r="T39" i="5" s="1"/>
  <c r="Q39"/>
  <c r="Q56" i="4"/>
  <c r="O57" i="5"/>
  <c r="Q73" i="4"/>
  <c r="O74" i="5"/>
  <c r="Q35" i="4"/>
  <c r="T35" s="1"/>
  <c r="O36" i="5"/>
  <c r="Q60" i="4"/>
  <c r="O61" i="5"/>
  <c r="Q77" i="4"/>
  <c r="O78" i="5"/>
  <c r="Q36" i="4"/>
  <c r="O37" i="5"/>
  <c r="T42" i="4"/>
  <c r="Q43" i="5"/>
  <c r="T90" i="4"/>
  <c r="Q91" i="5"/>
  <c r="Q40" i="4"/>
  <c r="O41" i="5"/>
  <c r="Q57" i="4"/>
  <c r="O58" i="5"/>
  <c r="Q79" i="4"/>
  <c r="O80" i="5"/>
  <c r="Q44" i="4"/>
  <c r="Q49" i="5" s="1"/>
  <c r="O45"/>
  <c r="Q61" i="4"/>
  <c r="O62" i="5"/>
  <c r="Q83" i="4"/>
  <c r="O84" i="5"/>
  <c r="T32" i="4"/>
  <c r="T48"/>
  <c r="T76" i="5"/>
  <c r="T92"/>
  <c r="T58" i="4"/>
  <c r="Q59" i="5"/>
  <c r="Q24" i="4"/>
  <c r="T24" s="1"/>
  <c r="O25" i="5"/>
  <c r="Q41" i="4"/>
  <c r="O42" i="5"/>
  <c r="Q63" i="4"/>
  <c r="O64" i="5"/>
  <c r="Q88" i="4"/>
  <c r="O89" i="5"/>
  <c r="Q28" i="4"/>
  <c r="O29" i="5"/>
  <c r="Q45" i="4"/>
  <c r="O46" i="5"/>
  <c r="Q67" i="4"/>
  <c r="O68" i="5"/>
  <c r="Q92" i="4"/>
  <c r="O93" i="5"/>
  <c r="T38"/>
  <c r="T54"/>
  <c r="T43" i="4"/>
  <c r="Q66"/>
  <c r="Q71" i="5" s="1"/>
  <c r="O67"/>
  <c r="Q82" i="4"/>
  <c r="Q87" i="5" s="1"/>
  <c r="O83"/>
  <c r="T70" i="4"/>
  <c r="O87" i="5"/>
  <c r="T74" i="4"/>
  <c r="Q75" i="5"/>
  <c r="T54" i="4"/>
  <c r="T55" i="5" s="1"/>
  <c r="Q55"/>
  <c r="T16" i="4"/>
  <c r="T17" i="5" s="1"/>
  <c r="Q17"/>
  <c r="T17" i="4"/>
  <c r="T18" i="5" s="1"/>
  <c r="Q18"/>
  <c r="T27" i="4"/>
  <c r="Q28" i="5"/>
  <c r="T15" i="4"/>
  <c r="T16" i="5" s="1"/>
  <c r="Q16"/>
  <c r="T27"/>
  <c r="T23" i="4"/>
  <c r="Q24" i="5"/>
  <c r="T20" i="4"/>
  <c r="T21" i="5" s="1"/>
  <c r="Q21"/>
  <c r="T25" i="4"/>
  <c r="Q26" i="5"/>
  <c r="T29" i="4"/>
  <c r="Q30" i="5"/>
  <c r="T19"/>
  <c r="Q34"/>
  <c r="Q25"/>
  <c r="T31" i="4"/>
  <c r="Q32" i="5"/>
  <c r="T19" i="4"/>
  <c r="T20" i="5" s="1"/>
  <c r="Q20"/>
  <c r="T31"/>
  <c r="T21" i="4"/>
  <c r="Q22" i="5"/>
  <c r="O10" i="4"/>
  <c r="T12" i="1" l="1"/>
  <c r="Q12"/>
  <c r="Q36" i="5"/>
  <c r="T91"/>
  <c r="T22"/>
  <c r="T67" i="4"/>
  <c r="Q68" i="5"/>
  <c r="Q72"/>
  <c r="T28" i="4"/>
  <c r="Q29" i="5"/>
  <c r="T63" i="4"/>
  <c r="T64" i="5" s="1"/>
  <c r="Q64"/>
  <c r="T61" i="4"/>
  <c r="Q62" i="5"/>
  <c r="Q66"/>
  <c r="T79" i="4"/>
  <c r="T80" i="5" s="1"/>
  <c r="Q80"/>
  <c r="T40" i="4"/>
  <c r="Q41" i="5"/>
  <c r="T75"/>
  <c r="T79"/>
  <c r="T66" i="4"/>
  <c r="T67" i="5" s="1"/>
  <c r="Q67"/>
  <c r="T59"/>
  <c r="T63"/>
  <c r="Q33"/>
  <c r="T36" i="4"/>
  <c r="T37" i="5" s="1"/>
  <c r="Q37"/>
  <c r="T77" i="4"/>
  <c r="Q78" i="5"/>
  <c r="Q82"/>
  <c r="T56" i="4"/>
  <c r="Q57" i="5"/>
  <c r="T39" i="4"/>
  <c r="Q40" i="5"/>
  <c r="T76" i="4"/>
  <c r="Q77" i="5"/>
  <c r="Q81"/>
  <c r="T89" i="4"/>
  <c r="T90" i="5" s="1"/>
  <c r="Q90"/>
  <c r="T47" i="4"/>
  <c r="T48" i="5" s="1"/>
  <c r="Q48"/>
  <c r="T92" i="4"/>
  <c r="Q93" i="5"/>
  <c r="T45" i="4"/>
  <c r="Q46" i="5"/>
  <c r="Q50"/>
  <c r="T88" i="4"/>
  <c r="T89" i="5" s="1"/>
  <c r="Q89"/>
  <c r="T41" i="4"/>
  <c r="T42" i="5" s="1"/>
  <c r="Q42"/>
  <c r="T83" i="4"/>
  <c r="Q84" i="5"/>
  <c r="Q88"/>
  <c r="T44" i="4"/>
  <c r="Q45" i="5"/>
  <c r="T57" i="4"/>
  <c r="T58" i="5" s="1"/>
  <c r="Q58"/>
  <c r="Q10" i="4"/>
  <c r="Q15" i="5" s="1"/>
  <c r="O15"/>
  <c r="T82" i="4"/>
  <c r="T83" i="5" s="1"/>
  <c r="Q83"/>
  <c r="T43"/>
  <c r="T47"/>
  <c r="T60" i="4"/>
  <c r="Q61" i="5"/>
  <c r="Q65"/>
  <c r="T73" i="4"/>
  <c r="T74" i="5" s="1"/>
  <c r="Q74"/>
  <c r="T52" i="4"/>
  <c r="T53" i="5" s="1"/>
  <c r="Q53"/>
  <c r="T55" i="4"/>
  <c r="Q56" i="5"/>
  <c r="Q60"/>
  <c r="T93" i="4"/>
  <c r="Q94" i="5"/>
  <c r="T51" i="4"/>
  <c r="T52" i="5" s="1"/>
  <c r="Q52"/>
  <c r="T72" i="4"/>
  <c r="T73" i="5" s="1"/>
  <c r="Q73"/>
  <c r="T30"/>
  <c r="T34"/>
  <c r="T26"/>
  <c r="T24"/>
  <c r="T28"/>
  <c r="T25"/>
  <c r="T36"/>
  <c r="T32"/>
  <c r="B12" i="6"/>
  <c r="F12"/>
  <c r="I12"/>
  <c r="M12"/>
  <c r="B13"/>
  <c r="F13"/>
  <c r="I13"/>
  <c r="M13"/>
  <c r="B14"/>
  <c r="F14"/>
  <c r="I14"/>
  <c r="M14"/>
  <c r="B15"/>
  <c r="F15"/>
  <c r="I15"/>
  <c r="M15"/>
  <c r="B16"/>
  <c r="F16"/>
  <c r="I16"/>
  <c r="M16"/>
  <c r="B17"/>
  <c r="F17"/>
  <c r="I17"/>
  <c r="M17"/>
  <c r="B18"/>
  <c r="F18"/>
  <c r="I18"/>
  <c r="M18"/>
  <c r="B19"/>
  <c r="F19"/>
  <c r="I19"/>
  <c r="M19"/>
  <c r="B20"/>
  <c r="F20"/>
  <c r="I20"/>
  <c r="M20"/>
  <c r="H21"/>
  <c r="L21"/>
  <c r="B22"/>
  <c r="F22"/>
  <c r="C12"/>
  <c r="G12"/>
  <c r="J12"/>
  <c r="N12"/>
  <c r="C13"/>
  <c r="G13"/>
  <c r="J13"/>
  <c r="N13"/>
  <c r="C14"/>
  <c r="G14"/>
  <c r="J14"/>
  <c r="N14"/>
  <c r="C15"/>
  <c r="G15"/>
  <c r="J15"/>
  <c r="N15"/>
  <c r="C16"/>
  <c r="G16"/>
  <c r="J16"/>
  <c r="N16"/>
  <c r="C17"/>
  <c r="G17"/>
  <c r="J17"/>
  <c r="N17"/>
  <c r="C18"/>
  <c r="G18"/>
  <c r="J18"/>
  <c r="N18"/>
  <c r="C19"/>
  <c r="G19"/>
  <c r="J19"/>
  <c r="N19"/>
  <c r="C20"/>
  <c r="G20"/>
  <c r="J20"/>
  <c r="N20"/>
  <c r="E21"/>
  <c r="I21"/>
  <c r="M21"/>
  <c r="D12"/>
  <c r="K12"/>
  <c r="D13"/>
  <c r="K13"/>
  <c r="D14"/>
  <c r="K14"/>
  <c r="D15"/>
  <c r="K15"/>
  <c r="D16"/>
  <c r="K16"/>
  <c r="D17"/>
  <c r="K17"/>
  <c r="D18"/>
  <c r="K18"/>
  <c r="D19"/>
  <c r="K19"/>
  <c r="D20"/>
  <c r="K20"/>
  <c r="B21"/>
  <c r="F21"/>
  <c r="J21"/>
  <c r="N21"/>
  <c r="H22"/>
  <c r="L22"/>
  <c r="I23"/>
  <c r="M23"/>
  <c r="I24"/>
  <c r="M24"/>
  <c r="E12"/>
  <c r="H12"/>
  <c r="L12"/>
  <c r="E13"/>
  <c r="H13"/>
  <c r="L13"/>
  <c r="E14"/>
  <c r="H14"/>
  <c r="L14"/>
  <c r="E15"/>
  <c r="H15"/>
  <c r="L15"/>
  <c r="E16"/>
  <c r="H16"/>
  <c r="L16"/>
  <c r="E17"/>
  <c r="H17"/>
  <c r="L17"/>
  <c r="E18"/>
  <c r="H18"/>
  <c r="L18"/>
  <c r="E19"/>
  <c r="H19"/>
  <c r="L19"/>
  <c r="E20"/>
  <c r="H20"/>
  <c r="L20"/>
  <c r="C21"/>
  <c r="G21"/>
  <c r="E22"/>
  <c r="I22"/>
  <c r="M22"/>
  <c r="B23"/>
  <c r="F23"/>
  <c r="B24"/>
  <c r="F24"/>
  <c r="E23"/>
  <c r="H23"/>
  <c r="L23"/>
  <c r="E24"/>
  <c r="H24"/>
  <c r="L24"/>
  <c r="G25"/>
  <c r="J25"/>
  <c r="N25"/>
  <c r="D25"/>
  <c r="K25"/>
  <c r="C22"/>
  <c r="G22"/>
  <c r="J22"/>
  <c r="N22"/>
  <c r="C23"/>
  <c r="G23"/>
  <c r="J23"/>
  <c r="N23"/>
  <c r="C24"/>
  <c r="G24"/>
  <c r="J24"/>
  <c r="N24"/>
  <c r="C25"/>
  <c r="E25"/>
  <c r="L25"/>
  <c r="C26"/>
  <c r="C27"/>
  <c r="C28"/>
  <c r="C29"/>
  <c r="C30"/>
  <c r="D21"/>
  <c r="K21"/>
  <c r="D22"/>
  <c r="K22"/>
  <c r="D23"/>
  <c r="K23"/>
  <c r="D24"/>
  <c r="K24"/>
  <c r="B25"/>
  <c r="I25"/>
  <c r="L12" i="1" l="1"/>
  <c r="M20"/>
  <c r="M12"/>
  <c r="I16"/>
  <c r="I15"/>
  <c r="I14"/>
  <c r="H12"/>
  <c r="F20"/>
  <c r="F17"/>
  <c r="F16"/>
  <c r="F14"/>
  <c r="F12"/>
  <c r="E12"/>
  <c r="D12"/>
  <c r="F19"/>
  <c r="M13"/>
  <c r="F18"/>
  <c r="I18"/>
  <c r="M19"/>
  <c r="F13"/>
  <c r="M14"/>
  <c r="M15"/>
  <c r="I20"/>
  <c r="I13"/>
  <c r="E14"/>
  <c r="I21"/>
  <c r="H16"/>
  <c r="E15"/>
  <c r="M21"/>
  <c r="E20"/>
  <c r="H13"/>
  <c r="E17"/>
  <c r="L15"/>
  <c r="E13"/>
  <c r="H20"/>
  <c r="H18"/>
  <c r="H19"/>
  <c r="H15"/>
  <c r="M16"/>
  <c r="E18"/>
  <c r="T94" i="5"/>
  <c r="I17" i="1"/>
  <c r="L13"/>
  <c r="F15"/>
  <c r="L14"/>
  <c r="E19"/>
  <c r="T45" i="5"/>
  <c r="L17" i="1"/>
  <c r="L19"/>
  <c r="L16"/>
  <c r="K21"/>
  <c r="M22"/>
  <c r="M17"/>
  <c r="E16"/>
  <c r="F23"/>
  <c r="M18"/>
  <c r="B20"/>
  <c r="B19"/>
  <c r="B18"/>
  <c r="B17"/>
  <c r="B16"/>
  <c r="B15"/>
  <c r="B14"/>
  <c r="B13"/>
  <c r="B12"/>
  <c r="L18"/>
  <c r="B25"/>
  <c r="H14"/>
  <c r="H17"/>
  <c r="L20"/>
  <c r="E24"/>
  <c r="I25"/>
  <c r="L22"/>
  <c r="F21"/>
  <c r="G21"/>
  <c r="K12"/>
  <c r="H24"/>
  <c r="C12"/>
  <c r="N22"/>
  <c r="C21"/>
  <c r="H22"/>
  <c r="B21"/>
  <c r="G12"/>
  <c r="D21"/>
  <c r="L23"/>
  <c r="I22"/>
  <c r="N12"/>
  <c r="I19"/>
  <c r="I12"/>
  <c r="B23"/>
  <c r="L24"/>
  <c r="E23"/>
  <c r="K18"/>
  <c r="D17"/>
  <c r="K14"/>
  <c r="D13"/>
  <c r="C28"/>
  <c r="J24"/>
  <c r="N23"/>
  <c r="C22"/>
  <c r="N21"/>
  <c r="D23"/>
  <c r="C27"/>
  <c r="C25"/>
  <c r="G24"/>
  <c r="J23"/>
  <c r="J21"/>
  <c r="N20"/>
  <c r="C19"/>
  <c r="G18"/>
  <c r="J17"/>
  <c r="N16"/>
  <c r="C15"/>
  <c r="G14"/>
  <c r="J13"/>
  <c r="K24"/>
  <c r="F24"/>
  <c r="C20"/>
  <c r="G19"/>
  <c r="J18"/>
  <c r="N17"/>
  <c r="C16"/>
  <c r="G15"/>
  <c r="J14"/>
  <c r="N13"/>
  <c r="J22"/>
  <c r="J12"/>
  <c r="C29"/>
  <c r="L25"/>
  <c r="N24"/>
  <c r="C23"/>
  <c r="G22"/>
  <c r="D25"/>
  <c r="G25"/>
  <c r="I24"/>
  <c r="G20"/>
  <c r="J19"/>
  <c r="N18"/>
  <c r="C17"/>
  <c r="G16"/>
  <c r="J15"/>
  <c r="N14"/>
  <c r="C13"/>
  <c r="E21"/>
  <c r="L21"/>
  <c r="M23"/>
  <c r="K19"/>
  <c r="D18"/>
  <c r="K15"/>
  <c r="D14"/>
  <c r="H21"/>
  <c r="N25"/>
  <c r="B24"/>
  <c r="I23"/>
  <c r="K20"/>
  <c r="D19"/>
  <c r="K16"/>
  <c r="D15"/>
  <c r="F22"/>
  <c r="D24"/>
  <c r="E25"/>
  <c r="K22"/>
  <c r="K23"/>
  <c r="D22"/>
  <c r="C30"/>
  <c r="C26"/>
  <c r="C24"/>
  <c r="G23"/>
  <c r="K25"/>
  <c r="J25"/>
  <c r="H23"/>
  <c r="E22"/>
  <c r="M24"/>
  <c r="D20"/>
  <c r="K17"/>
  <c r="D16"/>
  <c r="K13"/>
  <c r="J20"/>
  <c r="N19"/>
  <c r="C18"/>
  <c r="G17"/>
  <c r="J16"/>
  <c r="N15"/>
  <c r="C14"/>
  <c r="G13"/>
  <c r="B22"/>
  <c r="T56" i="5"/>
  <c r="T60"/>
  <c r="T93"/>
  <c r="T44"/>
  <c r="T40"/>
  <c r="T49"/>
  <c r="T33"/>
  <c r="T29"/>
  <c r="T87"/>
  <c r="T46"/>
  <c r="T50"/>
  <c r="T77"/>
  <c r="T81"/>
  <c r="T78"/>
  <c r="T82"/>
  <c r="T71"/>
  <c r="T41"/>
  <c r="T61"/>
  <c r="T65"/>
  <c r="T84"/>
  <c r="T88"/>
  <c r="T57"/>
  <c r="T62"/>
  <c r="T66"/>
  <c r="T68"/>
  <c r="T72"/>
  <c r="M26" i="6"/>
  <c r="H26"/>
  <c r="N26"/>
  <c r="I26"/>
  <c r="E26"/>
  <c r="J26"/>
  <c r="F26"/>
  <c r="C31"/>
  <c r="C31" i="1" s="1"/>
  <c r="M25" i="6"/>
  <c r="F25"/>
  <c r="G26"/>
  <c r="H25"/>
  <c r="B26"/>
  <c r="N26" i="1" l="1"/>
  <c r="J26"/>
  <c r="I26"/>
  <c r="M25"/>
  <c r="H25"/>
  <c r="F25"/>
  <c r="G26"/>
  <c r="E26"/>
  <c r="B26"/>
  <c r="F26"/>
  <c r="M26"/>
  <c r="H26"/>
  <c r="I27" i="6"/>
  <c r="L27"/>
  <c r="F27"/>
  <c r="K26"/>
  <c r="N27"/>
  <c r="L26"/>
  <c r="T10" i="4"/>
  <c r="M27" i="6"/>
  <c r="D26"/>
  <c r="G27"/>
  <c r="K27"/>
  <c r="J27"/>
  <c r="N27" i="1" l="1"/>
  <c r="J27"/>
  <c r="L26"/>
  <c r="I27"/>
  <c r="M27"/>
  <c r="K26"/>
  <c r="G27"/>
  <c r="D26"/>
  <c r="F27"/>
  <c r="K27"/>
  <c r="L27"/>
  <c r="T15" i="5"/>
  <c r="D27" i="6"/>
  <c r="B28"/>
  <c r="B27"/>
  <c r="E28"/>
  <c r="J28"/>
  <c r="H28"/>
  <c r="H27"/>
  <c r="E27"/>
  <c r="J28" i="1" l="1"/>
  <c r="H27"/>
  <c r="D27"/>
  <c r="E27"/>
  <c r="B27"/>
  <c r="E28"/>
  <c r="B28"/>
  <c r="H28"/>
  <c r="D28" i="6"/>
  <c r="I29"/>
  <c r="D29"/>
  <c r="G28"/>
  <c r="K29"/>
  <c r="E29"/>
  <c r="B29"/>
  <c r="N28"/>
  <c r="L28"/>
  <c r="F28"/>
  <c r="J29"/>
  <c r="M29"/>
  <c r="I28"/>
  <c r="K28"/>
  <c r="M28"/>
  <c r="N28" i="1" l="1"/>
  <c r="M28"/>
  <c r="L28"/>
  <c r="J29"/>
  <c r="K28"/>
  <c r="I28"/>
  <c r="G28"/>
  <c r="E29"/>
  <c r="F28"/>
  <c r="D28"/>
  <c r="D29"/>
  <c r="B29"/>
  <c r="M29"/>
  <c r="K29"/>
  <c r="I29"/>
  <c r="N30" i="6"/>
  <c r="H30"/>
  <c r="L30"/>
  <c r="K30"/>
  <c r="G29"/>
  <c r="B30"/>
  <c r="F30"/>
  <c r="J30"/>
  <c r="F29"/>
  <c r="M30"/>
  <c r="N29"/>
  <c r="H29"/>
  <c r="L29"/>
  <c r="G30"/>
  <c r="N29" i="1" l="1"/>
  <c r="M30"/>
  <c r="L29"/>
  <c r="J30"/>
  <c r="K30"/>
  <c r="H29"/>
  <c r="F29"/>
  <c r="G29"/>
  <c r="B30"/>
  <c r="G30"/>
  <c r="F30"/>
  <c r="H30"/>
  <c r="N30"/>
  <c r="L30"/>
  <c r="D30" i="6"/>
  <c r="I31"/>
  <c r="L31"/>
  <c r="L31" i="1" s="1"/>
  <c r="H31" i="6"/>
  <c r="K31"/>
  <c r="K31" i="1" s="1"/>
  <c r="I30" i="6"/>
  <c r="E31"/>
  <c r="J31"/>
  <c r="J31" i="1" s="1"/>
  <c r="F31" i="6"/>
  <c r="F31" i="1" s="1"/>
  <c r="M31" i="6"/>
  <c r="M31" i="1" s="1"/>
  <c r="E30" i="6"/>
  <c r="I30" i="1" l="1"/>
  <c r="H31"/>
  <c r="E30"/>
  <c r="D30"/>
  <c r="I31"/>
  <c r="E31"/>
  <c r="N31" i="6"/>
  <c r="B31"/>
  <c r="G31"/>
  <c r="G31" i="1" s="1"/>
  <c r="D31" i="6"/>
  <c r="D31" i="1" s="1"/>
  <c r="N31" l="1"/>
  <c r="B31"/>
</calcChain>
</file>

<file path=xl/sharedStrings.xml><?xml version="1.0" encoding="utf-8"?>
<sst xmlns="http://schemas.openxmlformats.org/spreadsheetml/2006/main" count="403" uniqueCount="144">
  <si>
    <t>ESTIMACION DEL PRODUCTO INTERNO BRUTO</t>
  </si>
  <si>
    <t>Millones de pesos, a precios de 1993</t>
  </si>
  <si>
    <t>VALOR</t>
  </si>
  <si>
    <t>PRODUCTO</t>
  </si>
  <si>
    <t>Período</t>
  </si>
  <si>
    <t>Actividades</t>
  </si>
  <si>
    <t>Servicios de</t>
  </si>
  <si>
    <t>AGREGADO</t>
  </si>
  <si>
    <t>INTERNO</t>
  </si>
  <si>
    <t>Agricultura,</t>
  </si>
  <si>
    <t>Suministro de</t>
  </si>
  <si>
    <t>Comercio mayo-</t>
  </si>
  <si>
    <t>Transporte,</t>
  </si>
  <si>
    <t>inmobiliarias,</t>
  </si>
  <si>
    <t xml:space="preserve">Administración </t>
  </si>
  <si>
    <t>Intermediación</t>
  </si>
  <si>
    <t>BRUTO</t>
  </si>
  <si>
    <t>Impuesto al</t>
  </si>
  <si>
    <t>ganadería, caza y</t>
  </si>
  <si>
    <t>Explotación de</t>
  </si>
  <si>
    <t>Industria</t>
  </si>
  <si>
    <t>electricidad, gas y</t>
  </si>
  <si>
    <t>rista y minorista</t>
  </si>
  <si>
    <t>Hoteles y</t>
  </si>
  <si>
    <t>almacenamiento y</t>
  </si>
  <si>
    <t>empresariales y</t>
  </si>
  <si>
    <t xml:space="preserve">pública y </t>
  </si>
  <si>
    <t>Financiera Medidos</t>
  </si>
  <si>
    <t>a precios de</t>
  </si>
  <si>
    <t>Valor</t>
  </si>
  <si>
    <t>Impuesto a las</t>
  </si>
  <si>
    <t>Año</t>
  </si>
  <si>
    <t>silvicultura</t>
  </si>
  <si>
    <t>Pesca</t>
  </si>
  <si>
    <t>minas y canteras</t>
  </si>
  <si>
    <t>manufacturera</t>
  </si>
  <si>
    <t>agua</t>
  </si>
  <si>
    <t>Construcción</t>
  </si>
  <si>
    <t>y reparaciones</t>
  </si>
  <si>
    <t>restaurantes</t>
  </si>
  <si>
    <t>comunicaciones</t>
  </si>
  <si>
    <t>financiera</t>
  </si>
  <si>
    <t>de alquiler</t>
  </si>
  <si>
    <t>defensa</t>
  </si>
  <si>
    <t>Indirectamente</t>
  </si>
  <si>
    <t>productor</t>
  </si>
  <si>
    <t>Agregado</t>
  </si>
  <si>
    <t>importaciones</t>
  </si>
  <si>
    <t>mercado</t>
  </si>
  <si>
    <t>I_93</t>
  </si>
  <si>
    <t>II_93</t>
  </si>
  <si>
    <t>III_93</t>
  </si>
  <si>
    <t>IV_93</t>
  </si>
  <si>
    <t>I_94</t>
  </si>
  <si>
    <t>II_94</t>
  </si>
  <si>
    <t>III_94</t>
  </si>
  <si>
    <t>IV_94</t>
  </si>
  <si>
    <t>I_95</t>
  </si>
  <si>
    <t>II_95</t>
  </si>
  <si>
    <t>III_95</t>
  </si>
  <si>
    <t>IV_95</t>
  </si>
  <si>
    <t>I_96</t>
  </si>
  <si>
    <t>II_96</t>
  </si>
  <si>
    <t>III_96</t>
  </si>
  <si>
    <t>IV_96</t>
  </si>
  <si>
    <t>I_97</t>
  </si>
  <si>
    <t>II_97</t>
  </si>
  <si>
    <t>III_97</t>
  </si>
  <si>
    <t>IV_97</t>
  </si>
  <si>
    <t>I_98</t>
  </si>
  <si>
    <t>II_98</t>
  </si>
  <si>
    <t>III_98</t>
  </si>
  <si>
    <t>IV_98</t>
  </si>
  <si>
    <t>I_99</t>
  </si>
  <si>
    <t>II_99</t>
  </si>
  <si>
    <t>III_99</t>
  </si>
  <si>
    <t>IV_99</t>
  </si>
  <si>
    <t>I_00</t>
  </si>
  <si>
    <t>II_00</t>
  </si>
  <si>
    <t>III_00</t>
  </si>
  <si>
    <t>IV_00</t>
  </si>
  <si>
    <t>I_01</t>
  </si>
  <si>
    <t>II_01</t>
  </si>
  <si>
    <t>III_01</t>
  </si>
  <si>
    <t>IV_01</t>
  </si>
  <si>
    <t>I_02</t>
  </si>
  <si>
    <t>II_02</t>
  </si>
  <si>
    <t>III_02</t>
  </si>
  <si>
    <t>IV_02</t>
  </si>
  <si>
    <t>I_03</t>
  </si>
  <si>
    <t>II_03</t>
  </si>
  <si>
    <t>III_03</t>
  </si>
  <si>
    <t>IV_03</t>
  </si>
  <si>
    <t>I_04</t>
  </si>
  <si>
    <t>II_04</t>
  </si>
  <si>
    <t>III_04</t>
  </si>
  <si>
    <t>IV_04</t>
  </si>
  <si>
    <t>I_05</t>
  </si>
  <si>
    <t>II_05</t>
  </si>
  <si>
    <t>III_05</t>
  </si>
  <si>
    <t>IV_05</t>
  </si>
  <si>
    <t>I_06</t>
  </si>
  <si>
    <t>II_06</t>
  </si>
  <si>
    <t>III_06</t>
  </si>
  <si>
    <t>IV_06</t>
  </si>
  <si>
    <t>I_07</t>
  </si>
  <si>
    <t>II_07</t>
  </si>
  <si>
    <t>III_07</t>
  </si>
  <si>
    <t>IV_07</t>
  </si>
  <si>
    <t>I_08</t>
  </si>
  <si>
    <t>II_08</t>
  </si>
  <si>
    <t>III_08</t>
  </si>
  <si>
    <t>IV_08</t>
  </si>
  <si>
    <t>I_09</t>
  </si>
  <si>
    <t>II_09</t>
  </si>
  <si>
    <t>III_09</t>
  </si>
  <si>
    <t>IV_09</t>
  </si>
  <si>
    <t>I_10</t>
  </si>
  <si>
    <t>II_10</t>
  </si>
  <si>
    <t>III_10</t>
  </si>
  <si>
    <t>IV_10</t>
  </si>
  <si>
    <t>I_11</t>
  </si>
  <si>
    <t>II_11</t>
  </si>
  <si>
    <t>III_11</t>
  </si>
  <si>
    <t>IV_11</t>
  </si>
  <si>
    <t>I_12</t>
  </si>
  <si>
    <t>II_12</t>
  </si>
  <si>
    <t>III_12</t>
  </si>
  <si>
    <t>IV_12</t>
  </si>
  <si>
    <t>I_13</t>
  </si>
  <si>
    <t>II_13</t>
  </si>
  <si>
    <t>III_13</t>
  </si>
  <si>
    <t>IV_13</t>
  </si>
  <si>
    <t>FUENTE: ARKLEMS+LAND</t>
  </si>
  <si>
    <t xml:space="preserve">BRUTO </t>
  </si>
  <si>
    <t>ESTIMACION DEL PRODUCTO INTERNO BRUTO a precios de mercado</t>
  </si>
  <si>
    <t>Otros Servicios</t>
  </si>
  <si>
    <t>SECTORIAL</t>
  </si>
  <si>
    <t>(sin netear SIFMI)</t>
  </si>
  <si>
    <t>Serie Trimestral</t>
  </si>
  <si>
    <t>Serie Anual</t>
  </si>
  <si>
    <t>ESTIMACION DEL PRODUCTO INTERNO BRUTO a precios de mercado por sector de actividad economica</t>
  </si>
  <si>
    <t>Serie trimestral Tasa de variacion con respecto a igual periodo del año anterior</t>
  </si>
  <si>
    <t>Tasa de Variacion Anual</t>
  </si>
</sst>
</file>

<file path=xl/styles.xml><?xml version="1.0" encoding="utf-8"?>
<styleSheet xmlns="http://schemas.openxmlformats.org/spreadsheetml/2006/main">
  <numFmts count="2">
    <numFmt numFmtId="43" formatCode="_-* #,##0.00\ _€_-;\-* #,##0.00\ _€_-;_-* &quot;-&quot;??\ _€_-;_-@_-"/>
    <numFmt numFmtId="164" formatCode="0.0%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60">
    <xf numFmtId="0" fontId="0" fillId="0" borderId="0" xfId="0"/>
    <xf numFmtId="0" fontId="3" fillId="2" borderId="0" xfId="2" applyFont="1" applyFill="1" applyAlignment="1">
      <alignment horizontal="center"/>
    </xf>
    <xf numFmtId="4" fontId="3" fillId="2" borderId="0" xfId="2" applyNumberFormat="1" applyFont="1" applyFill="1" applyAlignment="1">
      <alignment horizontal="right"/>
    </xf>
    <xf numFmtId="0" fontId="3" fillId="2" borderId="0" xfId="2" applyFont="1" applyFill="1"/>
    <xf numFmtId="3" fontId="3" fillId="2" borderId="0" xfId="2" applyNumberFormat="1" applyFont="1" applyFill="1"/>
    <xf numFmtId="3" fontId="3" fillId="2" borderId="0" xfId="2" applyNumberFormat="1" applyFont="1" applyFill="1" applyAlignment="1">
      <alignment horizontal="center" vertical="center"/>
    </xf>
    <xf numFmtId="0" fontId="3" fillId="2" borderId="0" xfId="2" applyFont="1" applyFill="1" applyBorder="1" applyAlignment="1">
      <alignment horizontal="center" vertical="center"/>
    </xf>
    <xf numFmtId="0" fontId="4" fillId="2" borderId="0" xfId="2" applyFont="1" applyFill="1" applyBorder="1" applyAlignment="1">
      <alignment horizontal="center" vertical="center"/>
    </xf>
    <xf numFmtId="0" fontId="5" fillId="2" borderId="0" xfId="2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0" fontId="4" fillId="2" borderId="0" xfId="2" applyFont="1" applyFill="1" applyBorder="1"/>
    <xf numFmtId="3" fontId="4" fillId="2" borderId="0" xfId="3" applyNumberFormat="1" applyFont="1" applyFill="1"/>
    <xf numFmtId="3" fontId="3" fillId="2" borderId="0" xfId="3" applyNumberFormat="1" applyFont="1" applyFill="1"/>
    <xf numFmtId="3" fontId="4" fillId="2" borderId="0" xfId="2" applyNumberFormat="1" applyFont="1" applyFill="1"/>
    <xf numFmtId="0" fontId="3" fillId="2" borderId="0" xfId="2" applyFont="1" applyFill="1" applyBorder="1" applyAlignment="1">
      <alignment horizontal="center"/>
    </xf>
    <xf numFmtId="0" fontId="3" fillId="3" borderId="0" xfId="2" applyFont="1" applyFill="1" applyAlignment="1"/>
    <xf numFmtId="0" fontId="3" fillId="3" borderId="0" xfId="2" applyFont="1" applyFill="1" applyAlignment="1">
      <alignment horizontal="center"/>
    </xf>
    <xf numFmtId="4" fontId="3" fillId="3" borderId="0" xfId="2" applyNumberFormat="1" applyFont="1" applyFill="1" applyAlignment="1">
      <alignment horizontal="right"/>
    </xf>
    <xf numFmtId="4" fontId="4" fillId="3" borderId="0" xfId="2" applyNumberFormat="1" applyFont="1" applyFill="1" applyAlignment="1">
      <alignment horizontal="right"/>
    </xf>
    <xf numFmtId="0" fontId="4" fillId="3" borderId="0" xfId="2" applyFont="1" applyFill="1"/>
    <xf numFmtId="0" fontId="4" fillId="3" borderId="0" xfId="2" applyFont="1" applyFill="1" applyBorder="1"/>
    <xf numFmtId="0" fontId="3" fillId="3" borderId="0" xfId="2" applyFont="1" applyFill="1"/>
    <xf numFmtId="0" fontId="4" fillId="3" borderId="0" xfId="2" applyFont="1" applyFill="1" applyBorder="1" applyAlignment="1">
      <alignment horizontal="center" vertical="center"/>
    </xf>
    <xf numFmtId="0" fontId="3" fillId="3" borderId="0" xfId="2" applyFont="1" applyFill="1" applyBorder="1" applyAlignment="1">
      <alignment horizontal="center" vertical="center"/>
    </xf>
    <xf numFmtId="0" fontId="3" fillId="3" borderId="1" xfId="2" applyFont="1" applyFill="1" applyBorder="1" applyAlignment="1">
      <alignment horizontal="center" vertical="center" wrapText="1"/>
    </xf>
    <xf numFmtId="0" fontId="4" fillId="3" borderId="0" xfId="2" applyFont="1" applyFill="1" applyBorder="1" applyAlignment="1">
      <alignment horizontal="right"/>
    </xf>
    <xf numFmtId="0" fontId="3" fillId="3" borderId="0" xfId="2" applyFont="1" applyFill="1" applyBorder="1" applyAlignment="1">
      <alignment horizontal="right"/>
    </xf>
    <xf numFmtId="164" fontId="4" fillId="3" borderId="0" xfId="4" applyNumberFormat="1" applyFont="1" applyFill="1"/>
    <xf numFmtId="3" fontId="4" fillId="3" borderId="0" xfId="3" applyNumberFormat="1" applyFont="1" applyFill="1"/>
    <xf numFmtId="3" fontId="3" fillId="3" borderId="0" xfId="3" applyNumberFormat="1" applyFont="1" applyFill="1"/>
    <xf numFmtId="164" fontId="4" fillId="3" borderId="0" xfId="4" applyNumberFormat="1" applyFont="1" applyFill="1" applyAlignment="1">
      <alignment horizontal="right"/>
    </xf>
    <xf numFmtId="0" fontId="3" fillId="2" borderId="0" xfId="2" applyFont="1" applyFill="1" applyAlignment="1"/>
    <xf numFmtId="4" fontId="4" fillId="2" borderId="0" xfId="2" applyNumberFormat="1" applyFont="1" applyFill="1" applyAlignment="1">
      <alignment horizontal="right"/>
    </xf>
    <xf numFmtId="0" fontId="4" fillId="2" borderId="0" xfId="2" applyFont="1" applyFill="1"/>
    <xf numFmtId="4" fontId="4" fillId="0" borderId="0" xfId="2" applyNumberFormat="1" applyFont="1" applyFill="1" applyAlignment="1">
      <alignment horizontal="right"/>
    </xf>
    <xf numFmtId="0" fontId="4" fillId="0" borderId="0" xfId="2" applyFont="1" applyFill="1"/>
    <xf numFmtId="4" fontId="3" fillId="0" borderId="0" xfId="2" applyNumberFormat="1" applyFont="1" applyFill="1" applyAlignment="1">
      <alignment horizontal="right"/>
    </xf>
    <xf numFmtId="0" fontId="3" fillId="0" borderId="0" xfId="2" applyFont="1" applyFill="1"/>
    <xf numFmtId="0" fontId="3" fillId="2" borderId="0" xfId="2" applyFont="1" applyFill="1" applyBorder="1"/>
    <xf numFmtId="3" fontId="4" fillId="0" borderId="0" xfId="2" applyNumberFormat="1" applyFont="1" applyFill="1"/>
    <xf numFmtId="3" fontId="3" fillId="0" borderId="0" xfId="2" applyNumberFormat="1" applyFont="1" applyFill="1"/>
    <xf numFmtId="3" fontId="4" fillId="2" borderId="0" xfId="2" applyNumberFormat="1" applyFont="1" applyFill="1" applyAlignment="1">
      <alignment horizontal="center" vertical="center"/>
    </xf>
    <xf numFmtId="3" fontId="4" fillId="0" borderId="0" xfId="2" applyNumberFormat="1" applyFont="1" applyFill="1" applyAlignment="1">
      <alignment horizontal="center" vertical="center"/>
    </xf>
    <xf numFmtId="3" fontId="3" fillId="0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center"/>
    </xf>
    <xf numFmtId="164" fontId="4" fillId="2" borderId="0" xfId="4" applyNumberFormat="1" applyFont="1" applyFill="1" applyAlignment="1">
      <alignment horizontal="right"/>
    </xf>
    <xf numFmtId="0" fontId="3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0" xfId="2" applyFont="1" applyFill="1" applyBorder="1"/>
    <xf numFmtId="0" fontId="3" fillId="0" borderId="0" xfId="2" applyFont="1" applyFill="1" applyBorder="1"/>
    <xf numFmtId="0" fontId="4" fillId="2" borderId="1" xfId="2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center" vertical="center" wrapText="1"/>
    </xf>
    <xf numFmtId="3" fontId="4" fillId="2" borderId="0" xfId="2" applyNumberFormat="1" applyFont="1" applyFill="1" applyAlignment="1">
      <alignment horizontal="center"/>
    </xf>
    <xf numFmtId="0" fontId="4" fillId="3" borderId="0" xfId="2" applyFont="1" applyFill="1" applyAlignment="1">
      <alignment horizontal="center"/>
    </xf>
    <xf numFmtId="3" fontId="4" fillId="3" borderId="0" xfId="2" applyNumberFormat="1" applyFont="1" applyFill="1" applyAlignment="1">
      <alignment horizontal="center"/>
    </xf>
    <xf numFmtId="3" fontId="3" fillId="2" borderId="0" xfId="2" applyNumberFormat="1" applyFont="1" applyFill="1" applyAlignment="1">
      <alignment horizontal="center"/>
    </xf>
    <xf numFmtId="164" fontId="4" fillId="2" borderId="0" xfId="1" applyNumberFormat="1" applyFont="1" applyFill="1"/>
    <xf numFmtId="164" fontId="4" fillId="2" borderId="0" xfId="1" applyNumberFormat="1" applyFont="1" applyFill="1" applyBorder="1"/>
    <xf numFmtId="164" fontId="4" fillId="2" borderId="0" xfId="1" applyNumberFormat="1" applyFont="1" applyFill="1" applyBorder="1" applyAlignment="1">
      <alignment horizontal="center" vertical="center"/>
    </xf>
  </cellXfs>
  <cellStyles count="6">
    <cellStyle name="ANCLAS,REZONES Y SUS PARTES,DE FUNDICION,DE HIERRO O DE ACERO" xfId="5"/>
    <cellStyle name="Millares 2" xfId="3"/>
    <cellStyle name="Normal" xfId="0" builtinId="0"/>
    <cellStyle name="Normal 2" xfId="2"/>
    <cellStyle name="Porcentaje 2" xfId="4"/>
    <cellStyle name="Porcentual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34"/>
  <sheetViews>
    <sheetView showGridLines="0" zoomScale="85" workbookViewId="0">
      <pane xSplit="1" ySplit="9" topLeftCell="B76" activePane="bottomRight" state="frozen"/>
      <selection pane="topRight" activeCell="B1" sqref="B1"/>
      <selection pane="bottomLeft" activeCell="A10" sqref="A10"/>
      <selection pane="bottomRight" activeCell="M94" sqref="M94:N94"/>
    </sheetView>
  </sheetViews>
  <sheetFormatPr baseColWidth="10" defaultRowHeight="12.75"/>
  <cols>
    <col min="1" max="1" width="11.42578125" style="11"/>
    <col min="2" max="2" width="11.85546875" style="1" customWidth="1"/>
    <col min="3" max="7" width="16.42578125" style="1" customWidth="1"/>
    <col min="8" max="8" width="15.140625" style="33" customWidth="1"/>
    <col min="9" max="9" width="12.140625" style="33" customWidth="1"/>
    <col min="10" max="10" width="16" style="33" customWidth="1"/>
    <col min="11" max="11" width="13.140625" style="33" customWidth="1"/>
    <col min="12" max="12" width="13.42578125" style="33" customWidth="1"/>
    <col min="13" max="13" width="13.7109375" style="33" customWidth="1"/>
    <col min="14" max="14" width="13.7109375" style="33" bestFit="1" customWidth="1"/>
    <col min="15" max="15" width="15.7109375" style="33" customWidth="1"/>
    <col min="16" max="16" width="17.28515625" style="33" bestFit="1" customWidth="1"/>
    <col min="17" max="17" width="11.7109375" style="33" bestFit="1" customWidth="1"/>
    <col min="18" max="18" width="10.5703125" style="33" bestFit="1" customWidth="1"/>
    <col min="19" max="19" width="13.140625" style="33" bestFit="1" customWidth="1"/>
    <col min="20" max="20" width="15.7109375" style="2" customWidth="1"/>
    <col min="21" max="220" width="11.42578125" style="11"/>
    <col min="221" max="221" width="9.5703125" style="11" customWidth="1"/>
    <col min="222" max="222" width="9.85546875" style="11" bestFit="1" customWidth="1"/>
    <col min="223" max="223" width="3.42578125" style="11" customWidth="1"/>
    <col min="224" max="230" width="16.42578125" style="11" customWidth="1"/>
    <col min="231" max="231" width="9.28515625" style="11" customWidth="1"/>
    <col min="232" max="232" width="11.42578125" style="11" customWidth="1"/>
    <col min="233" max="233" width="3.140625" style="11" customWidth="1"/>
    <col min="234" max="234" width="15.140625" style="11" customWidth="1"/>
    <col min="235" max="235" width="12.140625" style="11" customWidth="1"/>
    <col min="236" max="236" width="16" style="11" customWidth="1"/>
    <col min="237" max="237" width="13.140625" style="11" customWidth="1"/>
    <col min="238" max="238" width="13.42578125" style="11" customWidth="1"/>
    <col min="239" max="239" width="13.7109375" style="11" customWidth="1"/>
    <col min="240" max="240" width="12.7109375" style="11" bestFit="1" customWidth="1"/>
    <col min="241" max="241" width="15.5703125" style="11" customWidth="1"/>
    <col min="242" max="242" width="15.7109375" style="11" customWidth="1"/>
    <col min="243" max="243" width="9.85546875" style="11" customWidth="1"/>
    <col min="244" max="244" width="10.85546875" style="11" customWidth="1"/>
    <col min="245" max="245" width="6.140625" style="11" customWidth="1"/>
    <col min="246" max="246" width="16.140625" style="11" bestFit="1" customWidth="1"/>
    <col min="247" max="247" width="15.7109375" style="11" customWidth="1"/>
    <col min="248" max="248" width="3.42578125" style="11" customWidth="1"/>
    <col min="249" max="249" width="12.7109375" style="11" bestFit="1" customWidth="1"/>
    <col min="250" max="250" width="14" style="11" customWidth="1"/>
    <col min="251" max="251" width="3.42578125" style="11" customWidth="1"/>
    <col min="252" max="252" width="15.7109375" style="11" customWidth="1"/>
    <col min="253" max="476" width="11.42578125" style="11"/>
    <col min="477" max="477" width="9.5703125" style="11" customWidth="1"/>
    <col min="478" max="478" width="9.85546875" style="11" bestFit="1" customWidth="1"/>
    <col min="479" max="479" width="3.42578125" style="11" customWidth="1"/>
    <col min="480" max="486" width="16.42578125" style="11" customWidth="1"/>
    <col min="487" max="487" width="9.28515625" style="11" customWidth="1"/>
    <col min="488" max="488" width="11.42578125" style="11" customWidth="1"/>
    <col min="489" max="489" width="3.140625" style="11" customWidth="1"/>
    <col min="490" max="490" width="15.140625" style="11" customWidth="1"/>
    <col min="491" max="491" width="12.140625" style="11" customWidth="1"/>
    <col min="492" max="492" width="16" style="11" customWidth="1"/>
    <col min="493" max="493" width="13.140625" style="11" customWidth="1"/>
    <col min="494" max="494" width="13.42578125" style="11" customWidth="1"/>
    <col min="495" max="495" width="13.7109375" style="11" customWidth="1"/>
    <col min="496" max="496" width="12.7109375" style="11" bestFit="1" customWidth="1"/>
    <col min="497" max="497" width="15.5703125" style="11" customWidth="1"/>
    <col min="498" max="498" width="15.7109375" style="11" customWidth="1"/>
    <col min="499" max="499" width="9.85546875" style="11" customWidth="1"/>
    <col min="500" max="500" width="10.85546875" style="11" customWidth="1"/>
    <col min="501" max="501" width="6.140625" style="11" customWidth="1"/>
    <col min="502" max="502" width="16.140625" style="11" bestFit="1" customWidth="1"/>
    <col min="503" max="503" width="15.7109375" style="11" customWidth="1"/>
    <col min="504" max="504" width="3.42578125" style="11" customWidth="1"/>
    <col min="505" max="505" width="12.7109375" style="11" bestFit="1" customWidth="1"/>
    <col min="506" max="506" width="14" style="11" customWidth="1"/>
    <col min="507" max="507" width="3.42578125" style="11" customWidth="1"/>
    <col min="508" max="508" width="15.7109375" style="11" customWidth="1"/>
    <col min="509" max="732" width="11.42578125" style="11"/>
    <col min="733" max="733" width="9.5703125" style="11" customWidth="1"/>
    <col min="734" max="734" width="9.85546875" style="11" bestFit="1" customWidth="1"/>
    <col min="735" max="735" width="3.42578125" style="11" customWidth="1"/>
    <col min="736" max="742" width="16.42578125" style="11" customWidth="1"/>
    <col min="743" max="743" width="9.28515625" style="11" customWidth="1"/>
    <col min="744" max="744" width="11.42578125" style="11" customWidth="1"/>
    <col min="745" max="745" width="3.140625" style="11" customWidth="1"/>
    <col min="746" max="746" width="15.140625" style="11" customWidth="1"/>
    <col min="747" max="747" width="12.140625" style="11" customWidth="1"/>
    <col min="748" max="748" width="16" style="11" customWidth="1"/>
    <col min="749" max="749" width="13.140625" style="11" customWidth="1"/>
    <col min="750" max="750" width="13.42578125" style="11" customWidth="1"/>
    <col min="751" max="751" width="13.7109375" style="11" customWidth="1"/>
    <col min="752" max="752" width="12.7109375" style="11" bestFit="1" customWidth="1"/>
    <col min="753" max="753" width="15.5703125" style="11" customWidth="1"/>
    <col min="754" max="754" width="15.7109375" style="11" customWidth="1"/>
    <col min="755" max="755" width="9.85546875" style="11" customWidth="1"/>
    <col min="756" max="756" width="10.85546875" style="11" customWidth="1"/>
    <col min="757" max="757" width="6.140625" style="11" customWidth="1"/>
    <col min="758" max="758" width="16.140625" style="11" bestFit="1" customWidth="1"/>
    <col min="759" max="759" width="15.7109375" style="11" customWidth="1"/>
    <col min="760" max="760" width="3.42578125" style="11" customWidth="1"/>
    <col min="761" max="761" width="12.7109375" style="11" bestFit="1" customWidth="1"/>
    <col min="762" max="762" width="14" style="11" customWidth="1"/>
    <col min="763" max="763" width="3.42578125" style="11" customWidth="1"/>
    <col min="764" max="764" width="15.7109375" style="11" customWidth="1"/>
    <col min="765" max="988" width="11.42578125" style="11"/>
    <col min="989" max="989" width="9.5703125" style="11" customWidth="1"/>
    <col min="990" max="990" width="9.85546875" style="11" bestFit="1" customWidth="1"/>
    <col min="991" max="991" width="3.42578125" style="11" customWidth="1"/>
    <col min="992" max="998" width="16.42578125" style="11" customWidth="1"/>
    <col min="999" max="999" width="9.28515625" style="11" customWidth="1"/>
    <col min="1000" max="1000" width="11.42578125" style="11" customWidth="1"/>
    <col min="1001" max="1001" width="3.140625" style="11" customWidth="1"/>
    <col min="1002" max="1002" width="15.140625" style="11" customWidth="1"/>
    <col min="1003" max="1003" width="12.140625" style="11" customWidth="1"/>
    <col min="1004" max="1004" width="16" style="11" customWidth="1"/>
    <col min="1005" max="1005" width="13.140625" style="11" customWidth="1"/>
    <col min="1006" max="1006" width="13.42578125" style="11" customWidth="1"/>
    <col min="1007" max="1007" width="13.7109375" style="11" customWidth="1"/>
    <col min="1008" max="1008" width="12.7109375" style="11" bestFit="1" customWidth="1"/>
    <col min="1009" max="1009" width="15.5703125" style="11" customWidth="1"/>
    <col min="1010" max="1010" width="15.7109375" style="11" customWidth="1"/>
    <col min="1011" max="1011" width="9.85546875" style="11" customWidth="1"/>
    <col min="1012" max="1012" width="10.85546875" style="11" customWidth="1"/>
    <col min="1013" max="1013" width="6.140625" style="11" customWidth="1"/>
    <col min="1014" max="1014" width="16.140625" style="11" bestFit="1" customWidth="1"/>
    <col min="1015" max="1015" width="15.7109375" style="11" customWidth="1"/>
    <col min="1016" max="1016" width="3.42578125" style="11" customWidth="1"/>
    <col min="1017" max="1017" width="12.7109375" style="11" bestFit="1" customWidth="1"/>
    <col min="1018" max="1018" width="14" style="11" customWidth="1"/>
    <col min="1019" max="1019" width="3.42578125" style="11" customWidth="1"/>
    <col min="1020" max="1020" width="15.7109375" style="11" customWidth="1"/>
    <col min="1021" max="1244" width="11.42578125" style="11"/>
    <col min="1245" max="1245" width="9.5703125" style="11" customWidth="1"/>
    <col min="1246" max="1246" width="9.85546875" style="11" bestFit="1" customWidth="1"/>
    <col min="1247" max="1247" width="3.42578125" style="11" customWidth="1"/>
    <col min="1248" max="1254" width="16.42578125" style="11" customWidth="1"/>
    <col min="1255" max="1255" width="9.28515625" style="11" customWidth="1"/>
    <col min="1256" max="1256" width="11.42578125" style="11" customWidth="1"/>
    <col min="1257" max="1257" width="3.140625" style="11" customWidth="1"/>
    <col min="1258" max="1258" width="15.140625" style="11" customWidth="1"/>
    <col min="1259" max="1259" width="12.140625" style="11" customWidth="1"/>
    <col min="1260" max="1260" width="16" style="11" customWidth="1"/>
    <col min="1261" max="1261" width="13.140625" style="11" customWidth="1"/>
    <col min="1262" max="1262" width="13.42578125" style="11" customWidth="1"/>
    <col min="1263" max="1263" width="13.7109375" style="11" customWidth="1"/>
    <col min="1264" max="1264" width="12.7109375" style="11" bestFit="1" customWidth="1"/>
    <col min="1265" max="1265" width="15.5703125" style="11" customWidth="1"/>
    <col min="1266" max="1266" width="15.7109375" style="11" customWidth="1"/>
    <col min="1267" max="1267" width="9.85546875" style="11" customWidth="1"/>
    <col min="1268" max="1268" width="10.85546875" style="11" customWidth="1"/>
    <col min="1269" max="1269" width="6.140625" style="11" customWidth="1"/>
    <col min="1270" max="1270" width="16.140625" style="11" bestFit="1" customWidth="1"/>
    <col min="1271" max="1271" width="15.7109375" style="11" customWidth="1"/>
    <col min="1272" max="1272" width="3.42578125" style="11" customWidth="1"/>
    <col min="1273" max="1273" width="12.7109375" style="11" bestFit="1" customWidth="1"/>
    <col min="1274" max="1274" width="14" style="11" customWidth="1"/>
    <col min="1275" max="1275" width="3.42578125" style="11" customWidth="1"/>
    <col min="1276" max="1276" width="15.7109375" style="11" customWidth="1"/>
    <col min="1277" max="1500" width="11.42578125" style="11"/>
    <col min="1501" max="1501" width="9.5703125" style="11" customWidth="1"/>
    <col min="1502" max="1502" width="9.85546875" style="11" bestFit="1" customWidth="1"/>
    <col min="1503" max="1503" width="3.42578125" style="11" customWidth="1"/>
    <col min="1504" max="1510" width="16.42578125" style="11" customWidth="1"/>
    <col min="1511" max="1511" width="9.28515625" style="11" customWidth="1"/>
    <col min="1512" max="1512" width="11.42578125" style="11" customWidth="1"/>
    <col min="1513" max="1513" width="3.140625" style="11" customWidth="1"/>
    <col min="1514" max="1514" width="15.140625" style="11" customWidth="1"/>
    <col min="1515" max="1515" width="12.140625" style="11" customWidth="1"/>
    <col min="1516" max="1516" width="16" style="11" customWidth="1"/>
    <col min="1517" max="1517" width="13.140625" style="11" customWidth="1"/>
    <col min="1518" max="1518" width="13.42578125" style="11" customWidth="1"/>
    <col min="1519" max="1519" width="13.7109375" style="11" customWidth="1"/>
    <col min="1520" max="1520" width="12.7109375" style="11" bestFit="1" customWidth="1"/>
    <col min="1521" max="1521" width="15.5703125" style="11" customWidth="1"/>
    <col min="1522" max="1522" width="15.7109375" style="11" customWidth="1"/>
    <col min="1523" max="1523" width="9.85546875" style="11" customWidth="1"/>
    <col min="1524" max="1524" width="10.85546875" style="11" customWidth="1"/>
    <col min="1525" max="1525" width="6.140625" style="11" customWidth="1"/>
    <col min="1526" max="1526" width="16.140625" style="11" bestFit="1" customWidth="1"/>
    <col min="1527" max="1527" width="15.7109375" style="11" customWidth="1"/>
    <col min="1528" max="1528" width="3.42578125" style="11" customWidth="1"/>
    <col min="1529" max="1529" width="12.7109375" style="11" bestFit="1" customWidth="1"/>
    <col min="1530" max="1530" width="14" style="11" customWidth="1"/>
    <col min="1531" max="1531" width="3.42578125" style="11" customWidth="1"/>
    <col min="1532" max="1532" width="15.7109375" style="11" customWidth="1"/>
    <col min="1533" max="1756" width="11.42578125" style="11"/>
    <col min="1757" max="1757" width="9.5703125" style="11" customWidth="1"/>
    <col min="1758" max="1758" width="9.85546875" style="11" bestFit="1" customWidth="1"/>
    <col min="1759" max="1759" width="3.42578125" style="11" customWidth="1"/>
    <col min="1760" max="1766" width="16.42578125" style="11" customWidth="1"/>
    <col min="1767" max="1767" width="9.28515625" style="11" customWidth="1"/>
    <col min="1768" max="1768" width="11.42578125" style="11" customWidth="1"/>
    <col min="1769" max="1769" width="3.140625" style="11" customWidth="1"/>
    <col min="1770" max="1770" width="15.140625" style="11" customWidth="1"/>
    <col min="1771" max="1771" width="12.140625" style="11" customWidth="1"/>
    <col min="1772" max="1772" width="16" style="11" customWidth="1"/>
    <col min="1773" max="1773" width="13.140625" style="11" customWidth="1"/>
    <col min="1774" max="1774" width="13.42578125" style="11" customWidth="1"/>
    <col min="1775" max="1775" width="13.7109375" style="11" customWidth="1"/>
    <col min="1776" max="1776" width="12.7109375" style="11" bestFit="1" customWidth="1"/>
    <col min="1777" max="1777" width="15.5703125" style="11" customWidth="1"/>
    <col min="1778" max="1778" width="15.7109375" style="11" customWidth="1"/>
    <col min="1779" max="1779" width="9.85546875" style="11" customWidth="1"/>
    <col min="1780" max="1780" width="10.85546875" style="11" customWidth="1"/>
    <col min="1781" max="1781" width="6.140625" style="11" customWidth="1"/>
    <col min="1782" max="1782" width="16.140625" style="11" bestFit="1" customWidth="1"/>
    <col min="1783" max="1783" width="15.7109375" style="11" customWidth="1"/>
    <col min="1784" max="1784" width="3.42578125" style="11" customWidth="1"/>
    <col min="1785" max="1785" width="12.7109375" style="11" bestFit="1" customWidth="1"/>
    <col min="1786" max="1786" width="14" style="11" customWidth="1"/>
    <col min="1787" max="1787" width="3.42578125" style="11" customWidth="1"/>
    <col min="1788" max="1788" width="15.7109375" style="11" customWidth="1"/>
    <col min="1789" max="2012" width="11.42578125" style="11"/>
    <col min="2013" max="2013" width="9.5703125" style="11" customWidth="1"/>
    <col min="2014" max="2014" width="9.85546875" style="11" bestFit="1" customWidth="1"/>
    <col min="2015" max="2015" width="3.42578125" style="11" customWidth="1"/>
    <col min="2016" max="2022" width="16.42578125" style="11" customWidth="1"/>
    <col min="2023" max="2023" width="9.28515625" style="11" customWidth="1"/>
    <col min="2024" max="2024" width="11.42578125" style="11" customWidth="1"/>
    <col min="2025" max="2025" width="3.140625" style="11" customWidth="1"/>
    <col min="2026" max="2026" width="15.140625" style="11" customWidth="1"/>
    <col min="2027" max="2027" width="12.140625" style="11" customWidth="1"/>
    <col min="2028" max="2028" width="16" style="11" customWidth="1"/>
    <col min="2029" max="2029" width="13.140625" style="11" customWidth="1"/>
    <col min="2030" max="2030" width="13.42578125" style="11" customWidth="1"/>
    <col min="2031" max="2031" width="13.7109375" style="11" customWidth="1"/>
    <col min="2032" max="2032" width="12.7109375" style="11" bestFit="1" customWidth="1"/>
    <col min="2033" max="2033" width="15.5703125" style="11" customWidth="1"/>
    <col min="2034" max="2034" width="15.7109375" style="11" customWidth="1"/>
    <col min="2035" max="2035" width="9.85546875" style="11" customWidth="1"/>
    <col min="2036" max="2036" width="10.85546875" style="11" customWidth="1"/>
    <col min="2037" max="2037" width="6.140625" style="11" customWidth="1"/>
    <col min="2038" max="2038" width="16.140625" style="11" bestFit="1" customWidth="1"/>
    <col min="2039" max="2039" width="15.7109375" style="11" customWidth="1"/>
    <col min="2040" max="2040" width="3.42578125" style="11" customWidth="1"/>
    <col min="2041" max="2041" width="12.7109375" style="11" bestFit="1" customWidth="1"/>
    <col min="2042" max="2042" width="14" style="11" customWidth="1"/>
    <col min="2043" max="2043" width="3.42578125" style="11" customWidth="1"/>
    <col min="2044" max="2044" width="15.7109375" style="11" customWidth="1"/>
    <col min="2045" max="2268" width="11.42578125" style="11"/>
    <col min="2269" max="2269" width="9.5703125" style="11" customWidth="1"/>
    <col min="2270" max="2270" width="9.85546875" style="11" bestFit="1" customWidth="1"/>
    <col min="2271" max="2271" width="3.42578125" style="11" customWidth="1"/>
    <col min="2272" max="2278" width="16.42578125" style="11" customWidth="1"/>
    <col min="2279" max="2279" width="9.28515625" style="11" customWidth="1"/>
    <col min="2280" max="2280" width="11.42578125" style="11" customWidth="1"/>
    <col min="2281" max="2281" width="3.140625" style="11" customWidth="1"/>
    <col min="2282" max="2282" width="15.140625" style="11" customWidth="1"/>
    <col min="2283" max="2283" width="12.140625" style="11" customWidth="1"/>
    <col min="2284" max="2284" width="16" style="11" customWidth="1"/>
    <col min="2285" max="2285" width="13.140625" style="11" customWidth="1"/>
    <col min="2286" max="2286" width="13.42578125" style="11" customWidth="1"/>
    <col min="2287" max="2287" width="13.7109375" style="11" customWidth="1"/>
    <col min="2288" max="2288" width="12.7109375" style="11" bestFit="1" customWidth="1"/>
    <col min="2289" max="2289" width="15.5703125" style="11" customWidth="1"/>
    <col min="2290" max="2290" width="15.7109375" style="11" customWidth="1"/>
    <col min="2291" max="2291" width="9.85546875" style="11" customWidth="1"/>
    <col min="2292" max="2292" width="10.85546875" style="11" customWidth="1"/>
    <col min="2293" max="2293" width="6.140625" style="11" customWidth="1"/>
    <col min="2294" max="2294" width="16.140625" style="11" bestFit="1" customWidth="1"/>
    <col min="2295" max="2295" width="15.7109375" style="11" customWidth="1"/>
    <col min="2296" max="2296" width="3.42578125" style="11" customWidth="1"/>
    <col min="2297" max="2297" width="12.7109375" style="11" bestFit="1" customWidth="1"/>
    <col min="2298" max="2298" width="14" style="11" customWidth="1"/>
    <col min="2299" max="2299" width="3.42578125" style="11" customWidth="1"/>
    <col min="2300" max="2300" width="15.7109375" style="11" customWidth="1"/>
    <col min="2301" max="2524" width="11.42578125" style="11"/>
    <col min="2525" max="2525" width="9.5703125" style="11" customWidth="1"/>
    <col min="2526" max="2526" width="9.85546875" style="11" bestFit="1" customWidth="1"/>
    <col min="2527" max="2527" width="3.42578125" style="11" customWidth="1"/>
    <col min="2528" max="2534" width="16.42578125" style="11" customWidth="1"/>
    <col min="2535" max="2535" width="9.28515625" style="11" customWidth="1"/>
    <col min="2536" max="2536" width="11.42578125" style="11" customWidth="1"/>
    <col min="2537" max="2537" width="3.140625" style="11" customWidth="1"/>
    <col min="2538" max="2538" width="15.140625" style="11" customWidth="1"/>
    <col min="2539" max="2539" width="12.140625" style="11" customWidth="1"/>
    <col min="2540" max="2540" width="16" style="11" customWidth="1"/>
    <col min="2541" max="2541" width="13.140625" style="11" customWidth="1"/>
    <col min="2542" max="2542" width="13.42578125" style="11" customWidth="1"/>
    <col min="2543" max="2543" width="13.7109375" style="11" customWidth="1"/>
    <col min="2544" max="2544" width="12.7109375" style="11" bestFit="1" customWidth="1"/>
    <col min="2545" max="2545" width="15.5703125" style="11" customWidth="1"/>
    <col min="2546" max="2546" width="15.7109375" style="11" customWidth="1"/>
    <col min="2547" max="2547" width="9.85546875" style="11" customWidth="1"/>
    <col min="2548" max="2548" width="10.85546875" style="11" customWidth="1"/>
    <col min="2549" max="2549" width="6.140625" style="11" customWidth="1"/>
    <col min="2550" max="2550" width="16.140625" style="11" bestFit="1" customWidth="1"/>
    <col min="2551" max="2551" width="15.7109375" style="11" customWidth="1"/>
    <col min="2552" max="2552" width="3.42578125" style="11" customWidth="1"/>
    <col min="2553" max="2553" width="12.7109375" style="11" bestFit="1" customWidth="1"/>
    <col min="2554" max="2554" width="14" style="11" customWidth="1"/>
    <col min="2555" max="2555" width="3.42578125" style="11" customWidth="1"/>
    <col min="2556" max="2556" width="15.7109375" style="11" customWidth="1"/>
    <col min="2557" max="2780" width="11.42578125" style="11"/>
    <col min="2781" max="2781" width="9.5703125" style="11" customWidth="1"/>
    <col min="2782" max="2782" width="9.85546875" style="11" bestFit="1" customWidth="1"/>
    <col min="2783" max="2783" width="3.42578125" style="11" customWidth="1"/>
    <col min="2784" max="2790" width="16.42578125" style="11" customWidth="1"/>
    <col min="2791" max="2791" width="9.28515625" style="11" customWidth="1"/>
    <col min="2792" max="2792" width="11.42578125" style="11" customWidth="1"/>
    <col min="2793" max="2793" width="3.140625" style="11" customWidth="1"/>
    <col min="2794" max="2794" width="15.140625" style="11" customWidth="1"/>
    <col min="2795" max="2795" width="12.140625" style="11" customWidth="1"/>
    <col min="2796" max="2796" width="16" style="11" customWidth="1"/>
    <col min="2797" max="2797" width="13.140625" style="11" customWidth="1"/>
    <col min="2798" max="2798" width="13.42578125" style="11" customWidth="1"/>
    <col min="2799" max="2799" width="13.7109375" style="11" customWidth="1"/>
    <col min="2800" max="2800" width="12.7109375" style="11" bestFit="1" customWidth="1"/>
    <col min="2801" max="2801" width="15.5703125" style="11" customWidth="1"/>
    <col min="2802" max="2802" width="15.7109375" style="11" customWidth="1"/>
    <col min="2803" max="2803" width="9.85546875" style="11" customWidth="1"/>
    <col min="2804" max="2804" width="10.85546875" style="11" customWidth="1"/>
    <col min="2805" max="2805" width="6.140625" style="11" customWidth="1"/>
    <col min="2806" max="2806" width="16.140625" style="11" bestFit="1" customWidth="1"/>
    <col min="2807" max="2807" width="15.7109375" style="11" customWidth="1"/>
    <col min="2808" max="2808" width="3.42578125" style="11" customWidth="1"/>
    <col min="2809" max="2809" width="12.7109375" style="11" bestFit="1" customWidth="1"/>
    <col min="2810" max="2810" width="14" style="11" customWidth="1"/>
    <col min="2811" max="2811" width="3.42578125" style="11" customWidth="1"/>
    <col min="2812" max="2812" width="15.7109375" style="11" customWidth="1"/>
    <col min="2813" max="3036" width="11.42578125" style="11"/>
    <col min="3037" max="3037" width="9.5703125" style="11" customWidth="1"/>
    <col min="3038" max="3038" width="9.85546875" style="11" bestFit="1" customWidth="1"/>
    <col min="3039" max="3039" width="3.42578125" style="11" customWidth="1"/>
    <col min="3040" max="3046" width="16.42578125" style="11" customWidth="1"/>
    <col min="3047" max="3047" width="9.28515625" style="11" customWidth="1"/>
    <col min="3048" max="3048" width="11.42578125" style="11" customWidth="1"/>
    <col min="3049" max="3049" width="3.140625" style="11" customWidth="1"/>
    <col min="3050" max="3050" width="15.140625" style="11" customWidth="1"/>
    <col min="3051" max="3051" width="12.140625" style="11" customWidth="1"/>
    <col min="3052" max="3052" width="16" style="11" customWidth="1"/>
    <col min="3053" max="3053" width="13.140625" style="11" customWidth="1"/>
    <col min="3054" max="3054" width="13.42578125" style="11" customWidth="1"/>
    <col min="3055" max="3055" width="13.7109375" style="11" customWidth="1"/>
    <col min="3056" max="3056" width="12.7109375" style="11" bestFit="1" customWidth="1"/>
    <col min="3057" max="3057" width="15.5703125" style="11" customWidth="1"/>
    <col min="3058" max="3058" width="15.7109375" style="11" customWidth="1"/>
    <col min="3059" max="3059" width="9.85546875" style="11" customWidth="1"/>
    <col min="3060" max="3060" width="10.85546875" style="11" customWidth="1"/>
    <col min="3061" max="3061" width="6.140625" style="11" customWidth="1"/>
    <col min="3062" max="3062" width="16.140625" style="11" bestFit="1" customWidth="1"/>
    <col min="3063" max="3063" width="15.7109375" style="11" customWidth="1"/>
    <col min="3064" max="3064" width="3.42578125" style="11" customWidth="1"/>
    <col min="3065" max="3065" width="12.7109375" style="11" bestFit="1" customWidth="1"/>
    <col min="3066" max="3066" width="14" style="11" customWidth="1"/>
    <col min="3067" max="3067" width="3.42578125" style="11" customWidth="1"/>
    <col min="3068" max="3068" width="15.7109375" style="11" customWidth="1"/>
    <col min="3069" max="3292" width="11.42578125" style="11"/>
    <col min="3293" max="3293" width="9.5703125" style="11" customWidth="1"/>
    <col min="3294" max="3294" width="9.85546875" style="11" bestFit="1" customWidth="1"/>
    <col min="3295" max="3295" width="3.42578125" style="11" customWidth="1"/>
    <col min="3296" max="3302" width="16.42578125" style="11" customWidth="1"/>
    <col min="3303" max="3303" width="9.28515625" style="11" customWidth="1"/>
    <col min="3304" max="3304" width="11.42578125" style="11" customWidth="1"/>
    <col min="3305" max="3305" width="3.140625" style="11" customWidth="1"/>
    <col min="3306" max="3306" width="15.140625" style="11" customWidth="1"/>
    <col min="3307" max="3307" width="12.140625" style="11" customWidth="1"/>
    <col min="3308" max="3308" width="16" style="11" customWidth="1"/>
    <col min="3309" max="3309" width="13.140625" style="11" customWidth="1"/>
    <col min="3310" max="3310" width="13.42578125" style="11" customWidth="1"/>
    <col min="3311" max="3311" width="13.7109375" style="11" customWidth="1"/>
    <col min="3312" max="3312" width="12.7109375" style="11" bestFit="1" customWidth="1"/>
    <col min="3313" max="3313" width="15.5703125" style="11" customWidth="1"/>
    <col min="3314" max="3314" width="15.7109375" style="11" customWidth="1"/>
    <col min="3315" max="3315" width="9.85546875" style="11" customWidth="1"/>
    <col min="3316" max="3316" width="10.85546875" style="11" customWidth="1"/>
    <col min="3317" max="3317" width="6.140625" style="11" customWidth="1"/>
    <col min="3318" max="3318" width="16.140625" style="11" bestFit="1" customWidth="1"/>
    <col min="3319" max="3319" width="15.7109375" style="11" customWidth="1"/>
    <col min="3320" max="3320" width="3.42578125" style="11" customWidth="1"/>
    <col min="3321" max="3321" width="12.7109375" style="11" bestFit="1" customWidth="1"/>
    <col min="3322" max="3322" width="14" style="11" customWidth="1"/>
    <col min="3323" max="3323" width="3.42578125" style="11" customWidth="1"/>
    <col min="3324" max="3324" width="15.7109375" style="11" customWidth="1"/>
    <col min="3325" max="3548" width="11.42578125" style="11"/>
    <col min="3549" max="3549" width="9.5703125" style="11" customWidth="1"/>
    <col min="3550" max="3550" width="9.85546875" style="11" bestFit="1" customWidth="1"/>
    <col min="3551" max="3551" width="3.42578125" style="11" customWidth="1"/>
    <col min="3552" max="3558" width="16.42578125" style="11" customWidth="1"/>
    <col min="3559" max="3559" width="9.28515625" style="11" customWidth="1"/>
    <col min="3560" max="3560" width="11.42578125" style="11" customWidth="1"/>
    <col min="3561" max="3561" width="3.140625" style="11" customWidth="1"/>
    <col min="3562" max="3562" width="15.140625" style="11" customWidth="1"/>
    <col min="3563" max="3563" width="12.140625" style="11" customWidth="1"/>
    <col min="3564" max="3564" width="16" style="11" customWidth="1"/>
    <col min="3565" max="3565" width="13.140625" style="11" customWidth="1"/>
    <col min="3566" max="3566" width="13.42578125" style="11" customWidth="1"/>
    <col min="3567" max="3567" width="13.7109375" style="11" customWidth="1"/>
    <col min="3568" max="3568" width="12.7109375" style="11" bestFit="1" customWidth="1"/>
    <col min="3569" max="3569" width="15.5703125" style="11" customWidth="1"/>
    <col min="3570" max="3570" width="15.7109375" style="11" customWidth="1"/>
    <col min="3571" max="3571" width="9.85546875" style="11" customWidth="1"/>
    <col min="3572" max="3572" width="10.85546875" style="11" customWidth="1"/>
    <col min="3573" max="3573" width="6.140625" style="11" customWidth="1"/>
    <col min="3574" max="3574" width="16.140625" style="11" bestFit="1" customWidth="1"/>
    <col min="3575" max="3575" width="15.7109375" style="11" customWidth="1"/>
    <col min="3576" max="3576" width="3.42578125" style="11" customWidth="1"/>
    <col min="3577" max="3577" width="12.7109375" style="11" bestFit="1" customWidth="1"/>
    <col min="3578" max="3578" width="14" style="11" customWidth="1"/>
    <col min="3579" max="3579" width="3.42578125" style="11" customWidth="1"/>
    <col min="3580" max="3580" width="15.7109375" style="11" customWidth="1"/>
    <col min="3581" max="3804" width="11.42578125" style="11"/>
    <col min="3805" max="3805" width="9.5703125" style="11" customWidth="1"/>
    <col min="3806" max="3806" width="9.85546875" style="11" bestFit="1" customWidth="1"/>
    <col min="3807" max="3807" width="3.42578125" style="11" customWidth="1"/>
    <col min="3808" max="3814" width="16.42578125" style="11" customWidth="1"/>
    <col min="3815" max="3815" width="9.28515625" style="11" customWidth="1"/>
    <col min="3816" max="3816" width="11.42578125" style="11" customWidth="1"/>
    <col min="3817" max="3817" width="3.140625" style="11" customWidth="1"/>
    <col min="3818" max="3818" width="15.140625" style="11" customWidth="1"/>
    <col min="3819" max="3819" width="12.140625" style="11" customWidth="1"/>
    <col min="3820" max="3820" width="16" style="11" customWidth="1"/>
    <col min="3821" max="3821" width="13.140625" style="11" customWidth="1"/>
    <col min="3822" max="3822" width="13.42578125" style="11" customWidth="1"/>
    <col min="3823" max="3823" width="13.7109375" style="11" customWidth="1"/>
    <col min="3824" max="3824" width="12.7109375" style="11" bestFit="1" customWidth="1"/>
    <col min="3825" max="3825" width="15.5703125" style="11" customWidth="1"/>
    <col min="3826" max="3826" width="15.7109375" style="11" customWidth="1"/>
    <col min="3827" max="3827" width="9.85546875" style="11" customWidth="1"/>
    <col min="3828" max="3828" width="10.85546875" style="11" customWidth="1"/>
    <col min="3829" max="3829" width="6.140625" style="11" customWidth="1"/>
    <col min="3830" max="3830" width="16.140625" style="11" bestFit="1" customWidth="1"/>
    <col min="3831" max="3831" width="15.7109375" style="11" customWidth="1"/>
    <col min="3832" max="3832" width="3.42578125" style="11" customWidth="1"/>
    <col min="3833" max="3833" width="12.7109375" style="11" bestFit="1" customWidth="1"/>
    <col min="3834" max="3834" width="14" style="11" customWidth="1"/>
    <col min="3835" max="3835" width="3.42578125" style="11" customWidth="1"/>
    <col min="3836" max="3836" width="15.7109375" style="11" customWidth="1"/>
    <col min="3837" max="4060" width="11.42578125" style="11"/>
    <col min="4061" max="4061" width="9.5703125" style="11" customWidth="1"/>
    <col min="4062" max="4062" width="9.85546875" style="11" bestFit="1" customWidth="1"/>
    <col min="4063" max="4063" width="3.42578125" style="11" customWidth="1"/>
    <col min="4064" max="4070" width="16.42578125" style="11" customWidth="1"/>
    <col min="4071" max="4071" width="9.28515625" style="11" customWidth="1"/>
    <col min="4072" max="4072" width="11.42578125" style="11" customWidth="1"/>
    <col min="4073" max="4073" width="3.140625" style="11" customWidth="1"/>
    <col min="4074" max="4074" width="15.140625" style="11" customWidth="1"/>
    <col min="4075" max="4075" width="12.140625" style="11" customWidth="1"/>
    <col min="4076" max="4076" width="16" style="11" customWidth="1"/>
    <col min="4077" max="4077" width="13.140625" style="11" customWidth="1"/>
    <col min="4078" max="4078" width="13.42578125" style="11" customWidth="1"/>
    <col min="4079" max="4079" width="13.7109375" style="11" customWidth="1"/>
    <col min="4080" max="4080" width="12.7109375" style="11" bestFit="1" customWidth="1"/>
    <col min="4081" max="4081" width="15.5703125" style="11" customWidth="1"/>
    <col min="4082" max="4082" width="15.7109375" style="11" customWidth="1"/>
    <col min="4083" max="4083" width="9.85546875" style="11" customWidth="1"/>
    <col min="4084" max="4084" width="10.85546875" style="11" customWidth="1"/>
    <col min="4085" max="4085" width="6.140625" style="11" customWidth="1"/>
    <col min="4086" max="4086" width="16.140625" style="11" bestFit="1" customWidth="1"/>
    <col min="4087" max="4087" width="15.7109375" style="11" customWidth="1"/>
    <col min="4088" max="4088" width="3.42578125" style="11" customWidth="1"/>
    <col min="4089" max="4089" width="12.7109375" style="11" bestFit="1" customWidth="1"/>
    <col min="4090" max="4090" width="14" style="11" customWidth="1"/>
    <col min="4091" max="4091" width="3.42578125" style="11" customWidth="1"/>
    <col min="4092" max="4092" width="15.7109375" style="11" customWidth="1"/>
    <col min="4093" max="4316" width="11.42578125" style="11"/>
    <col min="4317" max="4317" width="9.5703125" style="11" customWidth="1"/>
    <col min="4318" max="4318" width="9.85546875" style="11" bestFit="1" customWidth="1"/>
    <col min="4319" max="4319" width="3.42578125" style="11" customWidth="1"/>
    <col min="4320" max="4326" width="16.42578125" style="11" customWidth="1"/>
    <col min="4327" max="4327" width="9.28515625" style="11" customWidth="1"/>
    <col min="4328" max="4328" width="11.42578125" style="11" customWidth="1"/>
    <col min="4329" max="4329" width="3.140625" style="11" customWidth="1"/>
    <col min="4330" max="4330" width="15.140625" style="11" customWidth="1"/>
    <col min="4331" max="4331" width="12.140625" style="11" customWidth="1"/>
    <col min="4332" max="4332" width="16" style="11" customWidth="1"/>
    <col min="4333" max="4333" width="13.140625" style="11" customWidth="1"/>
    <col min="4334" max="4334" width="13.42578125" style="11" customWidth="1"/>
    <col min="4335" max="4335" width="13.7109375" style="11" customWidth="1"/>
    <col min="4336" max="4336" width="12.7109375" style="11" bestFit="1" customWidth="1"/>
    <col min="4337" max="4337" width="15.5703125" style="11" customWidth="1"/>
    <col min="4338" max="4338" width="15.7109375" style="11" customWidth="1"/>
    <col min="4339" max="4339" width="9.85546875" style="11" customWidth="1"/>
    <col min="4340" max="4340" width="10.85546875" style="11" customWidth="1"/>
    <col min="4341" max="4341" width="6.140625" style="11" customWidth="1"/>
    <col min="4342" max="4342" width="16.140625" style="11" bestFit="1" customWidth="1"/>
    <col min="4343" max="4343" width="15.7109375" style="11" customWidth="1"/>
    <col min="4344" max="4344" width="3.42578125" style="11" customWidth="1"/>
    <col min="4345" max="4345" width="12.7109375" style="11" bestFit="1" customWidth="1"/>
    <col min="4346" max="4346" width="14" style="11" customWidth="1"/>
    <col min="4347" max="4347" width="3.42578125" style="11" customWidth="1"/>
    <col min="4348" max="4348" width="15.7109375" style="11" customWidth="1"/>
    <col min="4349" max="4572" width="11.42578125" style="11"/>
    <col min="4573" max="4573" width="9.5703125" style="11" customWidth="1"/>
    <col min="4574" max="4574" width="9.85546875" style="11" bestFit="1" customWidth="1"/>
    <col min="4575" max="4575" width="3.42578125" style="11" customWidth="1"/>
    <col min="4576" max="4582" width="16.42578125" style="11" customWidth="1"/>
    <col min="4583" max="4583" width="9.28515625" style="11" customWidth="1"/>
    <col min="4584" max="4584" width="11.42578125" style="11" customWidth="1"/>
    <col min="4585" max="4585" width="3.140625" style="11" customWidth="1"/>
    <col min="4586" max="4586" width="15.140625" style="11" customWidth="1"/>
    <col min="4587" max="4587" width="12.140625" style="11" customWidth="1"/>
    <col min="4588" max="4588" width="16" style="11" customWidth="1"/>
    <col min="4589" max="4589" width="13.140625" style="11" customWidth="1"/>
    <col min="4590" max="4590" width="13.42578125" style="11" customWidth="1"/>
    <col min="4591" max="4591" width="13.7109375" style="11" customWidth="1"/>
    <col min="4592" max="4592" width="12.7109375" style="11" bestFit="1" customWidth="1"/>
    <col min="4593" max="4593" width="15.5703125" style="11" customWidth="1"/>
    <col min="4594" max="4594" width="15.7109375" style="11" customWidth="1"/>
    <col min="4595" max="4595" width="9.85546875" style="11" customWidth="1"/>
    <col min="4596" max="4596" width="10.85546875" style="11" customWidth="1"/>
    <col min="4597" max="4597" width="6.140625" style="11" customWidth="1"/>
    <col min="4598" max="4598" width="16.140625" style="11" bestFit="1" customWidth="1"/>
    <col min="4599" max="4599" width="15.7109375" style="11" customWidth="1"/>
    <col min="4600" max="4600" width="3.42578125" style="11" customWidth="1"/>
    <col min="4601" max="4601" width="12.7109375" style="11" bestFit="1" customWidth="1"/>
    <col min="4602" max="4602" width="14" style="11" customWidth="1"/>
    <col min="4603" max="4603" width="3.42578125" style="11" customWidth="1"/>
    <col min="4604" max="4604" width="15.7109375" style="11" customWidth="1"/>
    <col min="4605" max="4828" width="11.42578125" style="11"/>
    <col min="4829" max="4829" width="9.5703125" style="11" customWidth="1"/>
    <col min="4830" max="4830" width="9.85546875" style="11" bestFit="1" customWidth="1"/>
    <col min="4831" max="4831" width="3.42578125" style="11" customWidth="1"/>
    <col min="4832" max="4838" width="16.42578125" style="11" customWidth="1"/>
    <col min="4839" max="4839" width="9.28515625" style="11" customWidth="1"/>
    <col min="4840" max="4840" width="11.42578125" style="11" customWidth="1"/>
    <col min="4841" max="4841" width="3.140625" style="11" customWidth="1"/>
    <col min="4842" max="4842" width="15.140625" style="11" customWidth="1"/>
    <col min="4843" max="4843" width="12.140625" style="11" customWidth="1"/>
    <col min="4844" max="4844" width="16" style="11" customWidth="1"/>
    <col min="4845" max="4845" width="13.140625" style="11" customWidth="1"/>
    <col min="4846" max="4846" width="13.42578125" style="11" customWidth="1"/>
    <col min="4847" max="4847" width="13.7109375" style="11" customWidth="1"/>
    <col min="4848" max="4848" width="12.7109375" style="11" bestFit="1" customWidth="1"/>
    <col min="4849" max="4849" width="15.5703125" style="11" customWidth="1"/>
    <col min="4850" max="4850" width="15.7109375" style="11" customWidth="1"/>
    <col min="4851" max="4851" width="9.85546875" style="11" customWidth="1"/>
    <col min="4852" max="4852" width="10.85546875" style="11" customWidth="1"/>
    <col min="4853" max="4853" width="6.140625" style="11" customWidth="1"/>
    <col min="4854" max="4854" width="16.140625" style="11" bestFit="1" customWidth="1"/>
    <col min="4855" max="4855" width="15.7109375" style="11" customWidth="1"/>
    <col min="4856" max="4856" width="3.42578125" style="11" customWidth="1"/>
    <col min="4857" max="4857" width="12.7109375" style="11" bestFit="1" customWidth="1"/>
    <col min="4858" max="4858" width="14" style="11" customWidth="1"/>
    <col min="4859" max="4859" width="3.42578125" style="11" customWidth="1"/>
    <col min="4860" max="4860" width="15.7109375" style="11" customWidth="1"/>
    <col min="4861" max="5084" width="11.42578125" style="11"/>
    <col min="5085" max="5085" width="9.5703125" style="11" customWidth="1"/>
    <col min="5086" max="5086" width="9.85546875" style="11" bestFit="1" customWidth="1"/>
    <col min="5087" max="5087" width="3.42578125" style="11" customWidth="1"/>
    <col min="5088" max="5094" width="16.42578125" style="11" customWidth="1"/>
    <col min="5095" max="5095" width="9.28515625" style="11" customWidth="1"/>
    <col min="5096" max="5096" width="11.42578125" style="11" customWidth="1"/>
    <col min="5097" max="5097" width="3.140625" style="11" customWidth="1"/>
    <col min="5098" max="5098" width="15.140625" style="11" customWidth="1"/>
    <col min="5099" max="5099" width="12.140625" style="11" customWidth="1"/>
    <col min="5100" max="5100" width="16" style="11" customWidth="1"/>
    <col min="5101" max="5101" width="13.140625" style="11" customWidth="1"/>
    <col min="5102" max="5102" width="13.42578125" style="11" customWidth="1"/>
    <col min="5103" max="5103" width="13.7109375" style="11" customWidth="1"/>
    <col min="5104" max="5104" width="12.7109375" style="11" bestFit="1" customWidth="1"/>
    <col min="5105" max="5105" width="15.5703125" style="11" customWidth="1"/>
    <col min="5106" max="5106" width="15.7109375" style="11" customWidth="1"/>
    <col min="5107" max="5107" width="9.85546875" style="11" customWidth="1"/>
    <col min="5108" max="5108" width="10.85546875" style="11" customWidth="1"/>
    <col min="5109" max="5109" width="6.140625" style="11" customWidth="1"/>
    <col min="5110" max="5110" width="16.140625" style="11" bestFit="1" customWidth="1"/>
    <col min="5111" max="5111" width="15.7109375" style="11" customWidth="1"/>
    <col min="5112" max="5112" width="3.42578125" style="11" customWidth="1"/>
    <col min="5113" max="5113" width="12.7109375" style="11" bestFit="1" customWidth="1"/>
    <col min="5114" max="5114" width="14" style="11" customWidth="1"/>
    <col min="5115" max="5115" width="3.42578125" style="11" customWidth="1"/>
    <col min="5116" max="5116" width="15.7109375" style="11" customWidth="1"/>
    <col min="5117" max="5340" width="11.42578125" style="11"/>
    <col min="5341" max="5341" width="9.5703125" style="11" customWidth="1"/>
    <col min="5342" max="5342" width="9.85546875" style="11" bestFit="1" customWidth="1"/>
    <col min="5343" max="5343" width="3.42578125" style="11" customWidth="1"/>
    <col min="5344" max="5350" width="16.42578125" style="11" customWidth="1"/>
    <col min="5351" max="5351" width="9.28515625" style="11" customWidth="1"/>
    <col min="5352" max="5352" width="11.42578125" style="11" customWidth="1"/>
    <col min="5353" max="5353" width="3.140625" style="11" customWidth="1"/>
    <col min="5354" max="5354" width="15.140625" style="11" customWidth="1"/>
    <col min="5355" max="5355" width="12.140625" style="11" customWidth="1"/>
    <col min="5356" max="5356" width="16" style="11" customWidth="1"/>
    <col min="5357" max="5357" width="13.140625" style="11" customWidth="1"/>
    <col min="5358" max="5358" width="13.42578125" style="11" customWidth="1"/>
    <col min="5359" max="5359" width="13.7109375" style="11" customWidth="1"/>
    <col min="5360" max="5360" width="12.7109375" style="11" bestFit="1" customWidth="1"/>
    <col min="5361" max="5361" width="15.5703125" style="11" customWidth="1"/>
    <col min="5362" max="5362" width="15.7109375" style="11" customWidth="1"/>
    <col min="5363" max="5363" width="9.85546875" style="11" customWidth="1"/>
    <col min="5364" max="5364" width="10.85546875" style="11" customWidth="1"/>
    <col min="5365" max="5365" width="6.140625" style="11" customWidth="1"/>
    <col min="5366" max="5366" width="16.140625" style="11" bestFit="1" customWidth="1"/>
    <col min="5367" max="5367" width="15.7109375" style="11" customWidth="1"/>
    <col min="5368" max="5368" width="3.42578125" style="11" customWidth="1"/>
    <col min="5369" max="5369" width="12.7109375" style="11" bestFit="1" customWidth="1"/>
    <col min="5370" max="5370" width="14" style="11" customWidth="1"/>
    <col min="5371" max="5371" width="3.42578125" style="11" customWidth="1"/>
    <col min="5372" max="5372" width="15.7109375" style="11" customWidth="1"/>
    <col min="5373" max="5596" width="11.42578125" style="11"/>
    <col min="5597" max="5597" width="9.5703125" style="11" customWidth="1"/>
    <col min="5598" max="5598" width="9.85546875" style="11" bestFit="1" customWidth="1"/>
    <col min="5599" max="5599" width="3.42578125" style="11" customWidth="1"/>
    <col min="5600" max="5606" width="16.42578125" style="11" customWidth="1"/>
    <col min="5607" max="5607" width="9.28515625" style="11" customWidth="1"/>
    <col min="5608" max="5608" width="11.42578125" style="11" customWidth="1"/>
    <col min="5609" max="5609" width="3.140625" style="11" customWidth="1"/>
    <col min="5610" max="5610" width="15.140625" style="11" customWidth="1"/>
    <col min="5611" max="5611" width="12.140625" style="11" customWidth="1"/>
    <col min="5612" max="5612" width="16" style="11" customWidth="1"/>
    <col min="5613" max="5613" width="13.140625" style="11" customWidth="1"/>
    <col min="5614" max="5614" width="13.42578125" style="11" customWidth="1"/>
    <col min="5615" max="5615" width="13.7109375" style="11" customWidth="1"/>
    <col min="5616" max="5616" width="12.7109375" style="11" bestFit="1" customWidth="1"/>
    <col min="5617" max="5617" width="15.5703125" style="11" customWidth="1"/>
    <col min="5618" max="5618" width="15.7109375" style="11" customWidth="1"/>
    <col min="5619" max="5619" width="9.85546875" style="11" customWidth="1"/>
    <col min="5620" max="5620" width="10.85546875" style="11" customWidth="1"/>
    <col min="5621" max="5621" width="6.140625" style="11" customWidth="1"/>
    <col min="5622" max="5622" width="16.140625" style="11" bestFit="1" customWidth="1"/>
    <col min="5623" max="5623" width="15.7109375" style="11" customWidth="1"/>
    <col min="5624" max="5624" width="3.42578125" style="11" customWidth="1"/>
    <col min="5625" max="5625" width="12.7109375" style="11" bestFit="1" customWidth="1"/>
    <col min="5626" max="5626" width="14" style="11" customWidth="1"/>
    <col min="5627" max="5627" width="3.42578125" style="11" customWidth="1"/>
    <col min="5628" max="5628" width="15.7109375" style="11" customWidth="1"/>
    <col min="5629" max="5852" width="11.42578125" style="11"/>
    <col min="5853" max="5853" width="9.5703125" style="11" customWidth="1"/>
    <col min="5854" max="5854" width="9.85546875" style="11" bestFit="1" customWidth="1"/>
    <col min="5855" max="5855" width="3.42578125" style="11" customWidth="1"/>
    <col min="5856" max="5862" width="16.42578125" style="11" customWidth="1"/>
    <col min="5863" max="5863" width="9.28515625" style="11" customWidth="1"/>
    <col min="5864" max="5864" width="11.42578125" style="11" customWidth="1"/>
    <col min="5865" max="5865" width="3.140625" style="11" customWidth="1"/>
    <col min="5866" max="5866" width="15.140625" style="11" customWidth="1"/>
    <col min="5867" max="5867" width="12.140625" style="11" customWidth="1"/>
    <col min="5868" max="5868" width="16" style="11" customWidth="1"/>
    <col min="5869" max="5869" width="13.140625" style="11" customWidth="1"/>
    <col min="5870" max="5870" width="13.42578125" style="11" customWidth="1"/>
    <col min="5871" max="5871" width="13.7109375" style="11" customWidth="1"/>
    <col min="5872" max="5872" width="12.7109375" style="11" bestFit="1" customWidth="1"/>
    <col min="5873" max="5873" width="15.5703125" style="11" customWidth="1"/>
    <col min="5874" max="5874" width="15.7109375" style="11" customWidth="1"/>
    <col min="5875" max="5875" width="9.85546875" style="11" customWidth="1"/>
    <col min="5876" max="5876" width="10.85546875" style="11" customWidth="1"/>
    <col min="5877" max="5877" width="6.140625" style="11" customWidth="1"/>
    <col min="5878" max="5878" width="16.140625" style="11" bestFit="1" customWidth="1"/>
    <col min="5879" max="5879" width="15.7109375" style="11" customWidth="1"/>
    <col min="5880" max="5880" width="3.42578125" style="11" customWidth="1"/>
    <col min="5881" max="5881" width="12.7109375" style="11" bestFit="1" customWidth="1"/>
    <col min="5882" max="5882" width="14" style="11" customWidth="1"/>
    <col min="5883" max="5883" width="3.42578125" style="11" customWidth="1"/>
    <col min="5884" max="5884" width="15.7109375" style="11" customWidth="1"/>
    <col min="5885" max="6108" width="11.42578125" style="11"/>
    <col min="6109" max="6109" width="9.5703125" style="11" customWidth="1"/>
    <col min="6110" max="6110" width="9.85546875" style="11" bestFit="1" customWidth="1"/>
    <col min="6111" max="6111" width="3.42578125" style="11" customWidth="1"/>
    <col min="6112" max="6118" width="16.42578125" style="11" customWidth="1"/>
    <col min="6119" max="6119" width="9.28515625" style="11" customWidth="1"/>
    <col min="6120" max="6120" width="11.42578125" style="11" customWidth="1"/>
    <col min="6121" max="6121" width="3.140625" style="11" customWidth="1"/>
    <col min="6122" max="6122" width="15.140625" style="11" customWidth="1"/>
    <col min="6123" max="6123" width="12.140625" style="11" customWidth="1"/>
    <col min="6124" max="6124" width="16" style="11" customWidth="1"/>
    <col min="6125" max="6125" width="13.140625" style="11" customWidth="1"/>
    <col min="6126" max="6126" width="13.42578125" style="11" customWidth="1"/>
    <col min="6127" max="6127" width="13.7109375" style="11" customWidth="1"/>
    <col min="6128" max="6128" width="12.7109375" style="11" bestFit="1" customWidth="1"/>
    <col min="6129" max="6129" width="15.5703125" style="11" customWidth="1"/>
    <col min="6130" max="6130" width="15.7109375" style="11" customWidth="1"/>
    <col min="6131" max="6131" width="9.85546875" style="11" customWidth="1"/>
    <col min="6132" max="6132" width="10.85546875" style="11" customWidth="1"/>
    <col min="6133" max="6133" width="6.140625" style="11" customWidth="1"/>
    <col min="6134" max="6134" width="16.140625" style="11" bestFit="1" customWidth="1"/>
    <col min="6135" max="6135" width="15.7109375" style="11" customWidth="1"/>
    <col min="6136" max="6136" width="3.42578125" style="11" customWidth="1"/>
    <col min="6137" max="6137" width="12.7109375" style="11" bestFit="1" customWidth="1"/>
    <col min="6138" max="6138" width="14" style="11" customWidth="1"/>
    <col min="6139" max="6139" width="3.42578125" style="11" customWidth="1"/>
    <col min="6140" max="6140" width="15.7109375" style="11" customWidth="1"/>
    <col min="6141" max="6364" width="11.42578125" style="11"/>
    <col min="6365" max="6365" width="9.5703125" style="11" customWidth="1"/>
    <col min="6366" max="6366" width="9.85546875" style="11" bestFit="1" customWidth="1"/>
    <col min="6367" max="6367" width="3.42578125" style="11" customWidth="1"/>
    <col min="6368" max="6374" width="16.42578125" style="11" customWidth="1"/>
    <col min="6375" max="6375" width="9.28515625" style="11" customWidth="1"/>
    <col min="6376" max="6376" width="11.42578125" style="11" customWidth="1"/>
    <col min="6377" max="6377" width="3.140625" style="11" customWidth="1"/>
    <col min="6378" max="6378" width="15.140625" style="11" customWidth="1"/>
    <col min="6379" max="6379" width="12.140625" style="11" customWidth="1"/>
    <col min="6380" max="6380" width="16" style="11" customWidth="1"/>
    <col min="6381" max="6381" width="13.140625" style="11" customWidth="1"/>
    <col min="6382" max="6382" width="13.42578125" style="11" customWidth="1"/>
    <col min="6383" max="6383" width="13.7109375" style="11" customWidth="1"/>
    <col min="6384" max="6384" width="12.7109375" style="11" bestFit="1" customWidth="1"/>
    <col min="6385" max="6385" width="15.5703125" style="11" customWidth="1"/>
    <col min="6386" max="6386" width="15.7109375" style="11" customWidth="1"/>
    <col min="6387" max="6387" width="9.85546875" style="11" customWidth="1"/>
    <col min="6388" max="6388" width="10.85546875" style="11" customWidth="1"/>
    <col min="6389" max="6389" width="6.140625" style="11" customWidth="1"/>
    <col min="6390" max="6390" width="16.140625" style="11" bestFit="1" customWidth="1"/>
    <col min="6391" max="6391" width="15.7109375" style="11" customWidth="1"/>
    <col min="6392" max="6392" width="3.42578125" style="11" customWidth="1"/>
    <col min="6393" max="6393" width="12.7109375" style="11" bestFit="1" customWidth="1"/>
    <col min="6394" max="6394" width="14" style="11" customWidth="1"/>
    <col min="6395" max="6395" width="3.42578125" style="11" customWidth="1"/>
    <col min="6396" max="6396" width="15.7109375" style="11" customWidth="1"/>
    <col min="6397" max="6620" width="11.42578125" style="11"/>
    <col min="6621" max="6621" width="9.5703125" style="11" customWidth="1"/>
    <col min="6622" max="6622" width="9.85546875" style="11" bestFit="1" customWidth="1"/>
    <col min="6623" max="6623" width="3.42578125" style="11" customWidth="1"/>
    <col min="6624" max="6630" width="16.42578125" style="11" customWidth="1"/>
    <col min="6631" max="6631" width="9.28515625" style="11" customWidth="1"/>
    <col min="6632" max="6632" width="11.42578125" style="11" customWidth="1"/>
    <col min="6633" max="6633" width="3.140625" style="11" customWidth="1"/>
    <col min="6634" max="6634" width="15.140625" style="11" customWidth="1"/>
    <col min="6635" max="6635" width="12.140625" style="11" customWidth="1"/>
    <col min="6636" max="6636" width="16" style="11" customWidth="1"/>
    <col min="6637" max="6637" width="13.140625" style="11" customWidth="1"/>
    <col min="6638" max="6638" width="13.42578125" style="11" customWidth="1"/>
    <col min="6639" max="6639" width="13.7109375" style="11" customWidth="1"/>
    <col min="6640" max="6640" width="12.7109375" style="11" bestFit="1" customWidth="1"/>
    <col min="6641" max="6641" width="15.5703125" style="11" customWidth="1"/>
    <col min="6642" max="6642" width="15.7109375" style="11" customWidth="1"/>
    <col min="6643" max="6643" width="9.85546875" style="11" customWidth="1"/>
    <col min="6644" max="6644" width="10.85546875" style="11" customWidth="1"/>
    <col min="6645" max="6645" width="6.140625" style="11" customWidth="1"/>
    <col min="6646" max="6646" width="16.140625" style="11" bestFit="1" customWidth="1"/>
    <col min="6647" max="6647" width="15.7109375" style="11" customWidth="1"/>
    <col min="6648" max="6648" width="3.42578125" style="11" customWidth="1"/>
    <col min="6649" max="6649" width="12.7109375" style="11" bestFit="1" customWidth="1"/>
    <col min="6650" max="6650" width="14" style="11" customWidth="1"/>
    <col min="6651" max="6651" width="3.42578125" style="11" customWidth="1"/>
    <col min="6652" max="6652" width="15.7109375" style="11" customWidth="1"/>
    <col min="6653" max="6876" width="11.42578125" style="11"/>
    <col min="6877" max="6877" width="9.5703125" style="11" customWidth="1"/>
    <col min="6878" max="6878" width="9.85546875" style="11" bestFit="1" customWidth="1"/>
    <col min="6879" max="6879" width="3.42578125" style="11" customWidth="1"/>
    <col min="6880" max="6886" width="16.42578125" style="11" customWidth="1"/>
    <col min="6887" max="6887" width="9.28515625" style="11" customWidth="1"/>
    <col min="6888" max="6888" width="11.42578125" style="11" customWidth="1"/>
    <col min="6889" max="6889" width="3.140625" style="11" customWidth="1"/>
    <col min="6890" max="6890" width="15.140625" style="11" customWidth="1"/>
    <col min="6891" max="6891" width="12.140625" style="11" customWidth="1"/>
    <col min="6892" max="6892" width="16" style="11" customWidth="1"/>
    <col min="6893" max="6893" width="13.140625" style="11" customWidth="1"/>
    <col min="6894" max="6894" width="13.42578125" style="11" customWidth="1"/>
    <col min="6895" max="6895" width="13.7109375" style="11" customWidth="1"/>
    <col min="6896" max="6896" width="12.7109375" style="11" bestFit="1" customWidth="1"/>
    <col min="6897" max="6897" width="15.5703125" style="11" customWidth="1"/>
    <col min="6898" max="6898" width="15.7109375" style="11" customWidth="1"/>
    <col min="6899" max="6899" width="9.85546875" style="11" customWidth="1"/>
    <col min="6900" max="6900" width="10.85546875" style="11" customWidth="1"/>
    <col min="6901" max="6901" width="6.140625" style="11" customWidth="1"/>
    <col min="6902" max="6902" width="16.140625" style="11" bestFit="1" customWidth="1"/>
    <col min="6903" max="6903" width="15.7109375" style="11" customWidth="1"/>
    <col min="6904" max="6904" width="3.42578125" style="11" customWidth="1"/>
    <col min="6905" max="6905" width="12.7109375" style="11" bestFit="1" customWidth="1"/>
    <col min="6906" max="6906" width="14" style="11" customWidth="1"/>
    <col min="6907" max="6907" width="3.42578125" style="11" customWidth="1"/>
    <col min="6908" max="6908" width="15.7109375" style="11" customWidth="1"/>
    <col min="6909" max="7132" width="11.42578125" style="11"/>
    <col min="7133" max="7133" width="9.5703125" style="11" customWidth="1"/>
    <col min="7134" max="7134" width="9.85546875" style="11" bestFit="1" customWidth="1"/>
    <col min="7135" max="7135" width="3.42578125" style="11" customWidth="1"/>
    <col min="7136" max="7142" width="16.42578125" style="11" customWidth="1"/>
    <col min="7143" max="7143" width="9.28515625" style="11" customWidth="1"/>
    <col min="7144" max="7144" width="11.42578125" style="11" customWidth="1"/>
    <col min="7145" max="7145" width="3.140625" style="11" customWidth="1"/>
    <col min="7146" max="7146" width="15.140625" style="11" customWidth="1"/>
    <col min="7147" max="7147" width="12.140625" style="11" customWidth="1"/>
    <col min="7148" max="7148" width="16" style="11" customWidth="1"/>
    <col min="7149" max="7149" width="13.140625" style="11" customWidth="1"/>
    <col min="7150" max="7150" width="13.42578125" style="11" customWidth="1"/>
    <col min="7151" max="7151" width="13.7109375" style="11" customWidth="1"/>
    <col min="7152" max="7152" width="12.7109375" style="11" bestFit="1" customWidth="1"/>
    <col min="7153" max="7153" width="15.5703125" style="11" customWidth="1"/>
    <col min="7154" max="7154" width="15.7109375" style="11" customWidth="1"/>
    <col min="7155" max="7155" width="9.85546875" style="11" customWidth="1"/>
    <col min="7156" max="7156" width="10.85546875" style="11" customWidth="1"/>
    <col min="7157" max="7157" width="6.140625" style="11" customWidth="1"/>
    <col min="7158" max="7158" width="16.140625" style="11" bestFit="1" customWidth="1"/>
    <col min="7159" max="7159" width="15.7109375" style="11" customWidth="1"/>
    <col min="7160" max="7160" width="3.42578125" style="11" customWidth="1"/>
    <col min="7161" max="7161" width="12.7109375" style="11" bestFit="1" customWidth="1"/>
    <col min="7162" max="7162" width="14" style="11" customWidth="1"/>
    <col min="7163" max="7163" width="3.42578125" style="11" customWidth="1"/>
    <col min="7164" max="7164" width="15.7109375" style="11" customWidth="1"/>
    <col min="7165" max="7388" width="11.42578125" style="11"/>
    <col min="7389" max="7389" width="9.5703125" style="11" customWidth="1"/>
    <col min="7390" max="7390" width="9.85546875" style="11" bestFit="1" customWidth="1"/>
    <col min="7391" max="7391" width="3.42578125" style="11" customWidth="1"/>
    <col min="7392" max="7398" width="16.42578125" style="11" customWidth="1"/>
    <col min="7399" max="7399" width="9.28515625" style="11" customWidth="1"/>
    <col min="7400" max="7400" width="11.42578125" style="11" customWidth="1"/>
    <col min="7401" max="7401" width="3.140625" style="11" customWidth="1"/>
    <col min="7402" max="7402" width="15.140625" style="11" customWidth="1"/>
    <col min="7403" max="7403" width="12.140625" style="11" customWidth="1"/>
    <col min="7404" max="7404" width="16" style="11" customWidth="1"/>
    <col min="7405" max="7405" width="13.140625" style="11" customWidth="1"/>
    <col min="7406" max="7406" width="13.42578125" style="11" customWidth="1"/>
    <col min="7407" max="7407" width="13.7109375" style="11" customWidth="1"/>
    <col min="7408" max="7408" width="12.7109375" style="11" bestFit="1" customWidth="1"/>
    <col min="7409" max="7409" width="15.5703125" style="11" customWidth="1"/>
    <col min="7410" max="7410" width="15.7109375" style="11" customWidth="1"/>
    <col min="7411" max="7411" width="9.85546875" style="11" customWidth="1"/>
    <col min="7412" max="7412" width="10.85546875" style="11" customWidth="1"/>
    <col min="7413" max="7413" width="6.140625" style="11" customWidth="1"/>
    <col min="7414" max="7414" width="16.140625" style="11" bestFit="1" customWidth="1"/>
    <col min="7415" max="7415" width="15.7109375" style="11" customWidth="1"/>
    <col min="7416" max="7416" width="3.42578125" style="11" customWidth="1"/>
    <col min="7417" max="7417" width="12.7109375" style="11" bestFit="1" customWidth="1"/>
    <col min="7418" max="7418" width="14" style="11" customWidth="1"/>
    <col min="7419" max="7419" width="3.42578125" style="11" customWidth="1"/>
    <col min="7420" max="7420" width="15.7109375" style="11" customWidth="1"/>
    <col min="7421" max="7644" width="11.42578125" style="11"/>
    <col min="7645" max="7645" width="9.5703125" style="11" customWidth="1"/>
    <col min="7646" max="7646" width="9.85546875" style="11" bestFit="1" customWidth="1"/>
    <col min="7647" max="7647" width="3.42578125" style="11" customWidth="1"/>
    <col min="7648" max="7654" width="16.42578125" style="11" customWidth="1"/>
    <col min="7655" max="7655" width="9.28515625" style="11" customWidth="1"/>
    <col min="7656" max="7656" width="11.42578125" style="11" customWidth="1"/>
    <col min="7657" max="7657" width="3.140625" style="11" customWidth="1"/>
    <col min="7658" max="7658" width="15.140625" style="11" customWidth="1"/>
    <col min="7659" max="7659" width="12.140625" style="11" customWidth="1"/>
    <col min="7660" max="7660" width="16" style="11" customWidth="1"/>
    <col min="7661" max="7661" width="13.140625" style="11" customWidth="1"/>
    <col min="7662" max="7662" width="13.42578125" style="11" customWidth="1"/>
    <col min="7663" max="7663" width="13.7109375" style="11" customWidth="1"/>
    <col min="7664" max="7664" width="12.7109375" style="11" bestFit="1" customWidth="1"/>
    <col min="7665" max="7665" width="15.5703125" style="11" customWidth="1"/>
    <col min="7666" max="7666" width="15.7109375" style="11" customWidth="1"/>
    <col min="7667" max="7667" width="9.85546875" style="11" customWidth="1"/>
    <col min="7668" max="7668" width="10.85546875" style="11" customWidth="1"/>
    <col min="7669" max="7669" width="6.140625" style="11" customWidth="1"/>
    <col min="7670" max="7670" width="16.140625" style="11" bestFit="1" customWidth="1"/>
    <col min="7671" max="7671" width="15.7109375" style="11" customWidth="1"/>
    <col min="7672" max="7672" width="3.42578125" style="11" customWidth="1"/>
    <col min="7673" max="7673" width="12.7109375" style="11" bestFit="1" customWidth="1"/>
    <col min="7674" max="7674" width="14" style="11" customWidth="1"/>
    <col min="7675" max="7675" width="3.42578125" style="11" customWidth="1"/>
    <col min="7676" max="7676" width="15.7109375" style="11" customWidth="1"/>
    <col min="7677" max="7900" width="11.42578125" style="11"/>
    <col min="7901" max="7901" width="9.5703125" style="11" customWidth="1"/>
    <col min="7902" max="7902" width="9.85546875" style="11" bestFit="1" customWidth="1"/>
    <col min="7903" max="7903" width="3.42578125" style="11" customWidth="1"/>
    <col min="7904" max="7910" width="16.42578125" style="11" customWidth="1"/>
    <col min="7911" max="7911" width="9.28515625" style="11" customWidth="1"/>
    <col min="7912" max="7912" width="11.42578125" style="11" customWidth="1"/>
    <col min="7913" max="7913" width="3.140625" style="11" customWidth="1"/>
    <col min="7914" max="7914" width="15.140625" style="11" customWidth="1"/>
    <col min="7915" max="7915" width="12.140625" style="11" customWidth="1"/>
    <col min="7916" max="7916" width="16" style="11" customWidth="1"/>
    <col min="7917" max="7917" width="13.140625" style="11" customWidth="1"/>
    <col min="7918" max="7918" width="13.42578125" style="11" customWidth="1"/>
    <col min="7919" max="7919" width="13.7109375" style="11" customWidth="1"/>
    <col min="7920" max="7920" width="12.7109375" style="11" bestFit="1" customWidth="1"/>
    <col min="7921" max="7921" width="15.5703125" style="11" customWidth="1"/>
    <col min="7922" max="7922" width="15.7109375" style="11" customWidth="1"/>
    <col min="7923" max="7923" width="9.85546875" style="11" customWidth="1"/>
    <col min="7924" max="7924" width="10.85546875" style="11" customWidth="1"/>
    <col min="7925" max="7925" width="6.140625" style="11" customWidth="1"/>
    <col min="7926" max="7926" width="16.140625" style="11" bestFit="1" customWidth="1"/>
    <col min="7927" max="7927" width="15.7109375" style="11" customWidth="1"/>
    <col min="7928" max="7928" width="3.42578125" style="11" customWidth="1"/>
    <col min="7929" max="7929" width="12.7109375" style="11" bestFit="1" customWidth="1"/>
    <col min="7930" max="7930" width="14" style="11" customWidth="1"/>
    <col min="7931" max="7931" width="3.42578125" style="11" customWidth="1"/>
    <col min="7932" max="7932" width="15.7109375" style="11" customWidth="1"/>
    <col min="7933" max="8156" width="11.42578125" style="11"/>
    <col min="8157" max="8157" width="9.5703125" style="11" customWidth="1"/>
    <col min="8158" max="8158" width="9.85546875" style="11" bestFit="1" customWidth="1"/>
    <col min="8159" max="8159" width="3.42578125" style="11" customWidth="1"/>
    <col min="8160" max="8166" width="16.42578125" style="11" customWidth="1"/>
    <col min="8167" max="8167" width="9.28515625" style="11" customWidth="1"/>
    <col min="8168" max="8168" width="11.42578125" style="11" customWidth="1"/>
    <col min="8169" max="8169" width="3.140625" style="11" customWidth="1"/>
    <col min="8170" max="8170" width="15.140625" style="11" customWidth="1"/>
    <col min="8171" max="8171" width="12.140625" style="11" customWidth="1"/>
    <col min="8172" max="8172" width="16" style="11" customWidth="1"/>
    <col min="8173" max="8173" width="13.140625" style="11" customWidth="1"/>
    <col min="8174" max="8174" width="13.42578125" style="11" customWidth="1"/>
    <col min="8175" max="8175" width="13.7109375" style="11" customWidth="1"/>
    <col min="8176" max="8176" width="12.7109375" style="11" bestFit="1" customWidth="1"/>
    <col min="8177" max="8177" width="15.5703125" style="11" customWidth="1"/>
    <col min="8178" max="8178" width="15.7109375" style="11" customWidth="1"/>
    <col min="8179" max="8179" width="9.85546875" style="11" customWidth="1"/>
    <col min="8180" max="8180" width="10.85546875" style="11" customWidth="1"/>
    <col min="8181" max="8181" width="6.140625" style="11" customWidth="1"/>
    <col min="8182" max="8182" width="16.140625" style="11" bestFit="1" customWidth="1"/>
    <col min="8183" max="8183" width="15.7109375" style="11" customWidth="1"/>
    <col min="8184" max="8184" width="3.42578125" style="11" customWidth="1"/>
    <col min="8185" max="8185" width="12.7109375" style="11" bestFit="1" customWidth="1"/>
    <col min="8186" max="8186" width="14" style="11" customWidth="1"/>
    <col min="8187" max="8187" width="3.42578125" style="11" customWidth="1"/>
    <col min="8188" max="8188" width="15.7109375" style="11" customWidth="1"/>
    <col min="8189" max="8412" width="11.42578125" style="11"/>
    <col min="8413" max="8413" width="9.5703125" style="11" customWidth="1"/>
    <col min="8414" max="8414" width="9.85546875" style="11" bestFit="1" customWidth="1"/>
    <col min="8415" max="8415" width="3.42578125" style="11" customWidth="1"/>
    <col min="8416" max="8422" width="16.42578125" style="11" customWidth="1"/>
    <col min="8423" max="8423" width="9.28515625" style="11" customWidth="1"/>
    <col min="8424" max="8424" width="11.42578125" style="11" customWidth="1"/>
    <col min="8425" max="8425" width="3.140625" style="11" customWidth="1"/>
    <col min="8426" max="8426" width="15.140625" style="11" customWidth="1"/>
    <col min="8427" max="8427" width="12.140625" style="11" customWidth="1"/>
    <col min="8428" max="8428" width="16" style="11" customWidth="1"/>
    <col min="8429" max="8429" width="13.140625" style="11" customWidth="1"/>
    <col min="8430" max="8430" width="13.42578125" style="11" customWidth="1"/>
    <col min="8431" max="8431" width="13.7109375" style="11" customWidth="1"/>
    <col min="8432" max="8432" width="12.7109375" style="11" bestFit="1" customWidth="1"/>
    <col min="8433" max="8433" width="15.5703125" style="11" customWidth="1"/>
    <col min="8434" max="8434" width="15.7109375" style="11" customWidth="1"/>
    <col min="8435" max="8435" width="9.85546875" style="11" customWidth="1"/>
    <col min="8436" max="8436" width="10.85546875" style="11" customWidth="1"/>
    <col min="8437" max="8437" width="6.140625" style="11" customWidth="1"/>
    <col min="8438" max="8438" width="16.140625" style="11" bestFit="1" customWidth="1"/>
    <col min="8439" max="8439" width="15.7109375" style="11" customWidth="1"/>
    <col min="8440" max="8440" width="3.42578125" style="11" customWidth="1"/>
    <col min="8441" max="8441" width="12.7109375" style="11" bestFit="1" customWidth="1"/>
    <col min="8442" max="8442" width="14" style="11" customWidth="1"/>
    <col min="8443" max="8443" width="3.42578125" style="11" customWidth="1"/>
    <col min="8444" max="8444" width="15.7109375" style="11" customWidth="1"/>
    <col min="8445" max="8668" width="11.42578125" style="11"/>
    <col min="8669" max="8669" width="9.5703125" style="11" customWidth="1"/>
    <col min="8670" max="8670" width="9.85546875" style="11" bestFit="1" customWidth="1"/>
    <col min="8671" max="8671" width="3.42578125" style="11" customWidth="1"/>
    <col min="8672" max="8678" width="16.42578125" style="11" customWidth="1"/>
    <col min="8679" max="8679" width="9.28515625" style="11" customWidth="1"/>
    <col min="8680" max="8680" width="11.42578125" style="11" customWidth="1"/>
    <col min="8681" max="8681" width="3.140625" style="11" customWidth="1"/>
    <col min="8682" max="8682" width="15.140625" style="11" customWidth="1"/>
    <col min="8683" max="8683" width="12.140625" style="11" customWidth="1"/>
    <col min="8684" max="8684" width="16" style="11" customWidth="1"/>
    <col min="8685" max="8685" width="13.140625" style="11" customWidth="1"/>
    <col min="8686" max="8686" width="13.42578125" style="11" customWidth="1"/>
    <col min="8687" max="8687" width="13.7109375" style="11" customWidth="1"/>
    <col min="8688" max="8688" width="12.7109375" style="11" bestFit="1" customWidth="1"/>
    <col min="8689" max="8689" width="15.5703125" style="11" customWidth="1"/>
    <col min="8690" max="8690" width="15.7109375" style="11" customWidth="1"/>
    <col min="8691" max="8691" width="9.85546875" style="11" customWidth="1"/>
    <col min="8692" max="8692" width="10.85546875" style="11" customWidth="1"/>
    <col min="8693" max="8693" width="6.140625" style="11" customWidth="1"/>
    <col min="8694" max="8694" width="16.140625" style="11" bestFit="1" customWidth="1"/>
    <col min="8695" max="8695" width="15.7109375" style="11" customWidth="1"/>
    <col min="8696" max="8696" width="3.42578125" style="11" customWidth="1"/>
    <col min="8697" max="8697" width="12.7109375" style="11" bestFit="1" customWidth="1"/>
    <col min="8698" max="8698" width="14" style="11" customWidth="1"/>
    <col min="8699" max="8699" width="3.42578125" style="11" customWidth="1"/>
    <col min="8700" max="8700" width="15.7109375" style="11" customWidth="1"/>
    <col min="8701" max="8924" width="11.42578125" style="11"/>
    <col min="8925" max="8925" width="9.5703125" style="11" customWidth="1"/>
    <col min="8926" max="8926" width="9.85546875" style="11" bestFit="1" customWidth="1"/>
    <col min="8927" max="8927" width="3.42578125" style="11" customWidth="1"/>
    <col min="8928" max="8934" width="16.42578125" style="11" customWidth="1"/>
    <col min="8935" max="8935" width="9.28515625" style="11" customWidth="1"/>
    <col min="8936" max="8936" width="11.42578125" style="11" customWidth="1"/>
    <col min="8937" max="8937" width="3.140625" style="11" customWidth="1"/>
    <col min="8938" max="8938" width="15.140625" style="11" customWidth="1"/>
    <col min="8939" max="8939" width="12.140625" style="11" customWidth="1"/>
    <col min="8940" max="8940" width="16" style="11" customWidth="1"/>
    <col min="8941" max="8941" width="13.140625" style="11" customWidth="1"/>
    <col min="8942" max="8942" width="13.42578125" style="11" customWidth="1"/>
    <col min="8943" max="8943" width="13.7109375" style="11" customWidth="1"/>
    <col min="8944" max="8944" width="12.7109375" style="11" bestFit="1" customWidth="1"/>
    <col min="8945" max="8945" width="15.5703125" style="11" customWidth="1"/>
    <col min="8946" max="8946" width="15.7109375" style="11" customWidth="1"/>
    <col min="8947" max="8947" width="9.85546875" style="11" customWidth="1"/>
    <col min="8948" max="8948" width="10.85546875" style="11" customWidth="1"/>
    <col min="8949" max="8949" width="6.140625" style="11" customWidth="1"/>
    <col min="8950" max="8950" width="16.140625" style="11" bestFit="1" customWidth="1"/>
    <col min="8951" max="8951" width="15.7109375" style="11" customWidth="1"/>
    <col min="8952" max="8952" width="3.42578125" style="11" customWidth="1"/>
    <col min="8953" max="8953" width="12.7109375" style="11" bestFit="1" customWidth="1"/>
    <col min="8954" max="8954" width="14" style="11" customWidth="1"/>
    <col min="8955" max="8955" width="3.42578125" style="11" customWidth="1"/>
    <col min="8956" max="8956" width="15.7109375" style="11" customWidth="1"/>
    <col min="8957" max="9180" width="11.42578125" style="11"/>
    <col min="9181" max="9181" width="9.5703125" style="11" customWidth="1"/>
    <col min="9182" max="9182" width="9.85546875" style="11" bestFit="1" customWidth="1"/>
    <col min="9183" max="9183" width="3.42578125" style="11" customWidth="1"/>
    <col min="9184" max="9190" width="16.42578125" style="11" customWidth="1"/>
    <col min="9191" max="9191" width="9.28515625" style="11" customWidth="1"/>
    <col min="9192" max="9192" width="11.42578125" style="11" customWidth="1"/>
    <col min="9193" max="9193" width="3.140625" style="11" customWidth="1"/>
    <col min="9194" max="9194" width="15.140625" style="11" customWidth="1"/>
    <col min="9195" max="9195" width="12.140625" style="11" customWidth="1"/>
    <col min="9196" max="9196" width="16" style="11" customWidth="1"/>
    <col min="9197" max="9197" width="13.140625" style="11" customWidth="1"/>
    <col min="9198" max="9198" width="13.42578125" style="11" customWidth="1"/>
    <col min="9199" max="9199" width="13.7109375" style="11" customWidth="1"/>
    <col min="9200" max="9200" width="12.7109375" style="11" bestFit="1" customWidth="1"/>
    <col min="9201" max="9201" width="15.5703125" style="11" customWidth="1"/>
    <col min="9202" max="9202" width="15.7109375" style="11" customWidth="1"/>
    <col min="9203" max="9203" width="9.85546875" style="11" customWidth="1"/>
    <col min="9204" max="9204" width="10.85546875" style="11" customWidth="1"/>
    <col min="9205" max="9205" width="6.140625" style="11" customWidth="1"/>
    <col min="9206" max="9206" width="16.140625" style="11" bestFit="1" customWidth="1"/>
    <col min="9207" max="9207" width="15.7109375" style="11" customWidth="1"/>
    <col min="9208" max="9208" width="3.42578125" style="11" customWidth="1"/>
    <col min="9209" max="9209" width="12.7109375" style="11" bestFit="1" customWidth="1"/>
    <col min="9210" max="9210" width="14" style="11" customWidth="1"/>
    <col min="9211" max="9211" width="3.42578125" style="11" customWidth="1"/>
    <col min="9212" max="9212" width="15.7109375" style="11" customWidth="1"/>
    <col min="9213" max="9436" width="11.42578125" style="11"/>
    <col min="9437" max="9437" width="9.5703125" style="11" customWidth="1"/>
    <col min="9438" max="9438" width="9.85546875" style="11" bestFit="1" customWidth="1"/>
    <col min="9439" max="9439" width="3.42578125" style="11" customWidth="1"/>
    <col min="9440" max="9446" width="16.42578125" style="11" customWidth="1"/>
    <col min="9447" max="9447" width="9.28515625" style="11" customWidth="1"/>
    <col min="9448" max="9448" width="11.42578125" style="11" customWidth="1"/>
    <col min="9449" max="9449" width="3.140625" style="11" customWidth="1"/>
    <col min="9450" max="9450" width="15.140625" style="11" customWidth="1"/>
    <col min="9451" max="9451" width="12.140625" style="11" customWidth="1"/>
    <col min="9452" max="9452" width="16" style="11" customWidth="1"/>
    <col min="9453" max="9453" width="13.140625" style="11" customWidth="1"/>
    <col min="9454" max="9454" width="13.42578125" style="11" customWidth="1"/>
    <col min="9455" max="9455" width="13.7109375" style="11" customWidth="1"/>
    <col min="9456" max="9456" width="12.7109375" style="11" bestFit="1" customWidth="1"/>
    <col min="9457" max="9457" width="15.5703125" style="11" customWidth="1"/>
    <col min="9458" max="9458" width="15.7109375" style="11" customWidth="1"/>
    <col min="9459" max="9459" width="9.85546875" style="11" customWidth="1"/>
    <col min="9460" max="9460" width="10.85546875" style="11" customWidth="1"/>
    <col min="9461" max="9461" width="6.140625" style="11" customWidth="1"/>
    <col min="9462" max="9462" width="16.140625" style="11" bestFit="1" customWidth="1"/>
    <col min="9463" max="9463" width="15.7109375" style="11" customWidth="1"/>
    <col min="9464" max="9464" width="3.42578125" style="11" customWidth="1"/>
    <col min="9465" max="9465" width="12.7109375" style="11" bestFit="1" customWidth="1"/>
    <col min="9466" max="9466" width="14" style="11" customWidth="1"/>
    <col min="9467" max="9467" width="3.42578125" style="11" customWidth="1"/>
    <col min="9468" max="9468" width="15.7109375" style="11" customWidth="1"/>
    <col min="9469" max="9692" width="11.42578125" style="11"/>
    <col min="9693" max="9693" width="9.5703125" style="11" customWidth="1"/>
    <col min="9694" max="9694" width="9.85546875" style="11" bestFit="1" customWidth="1"/>
    <col min="9695" max="9695" width="3.42578125" style="11" customWidth="1"/>
    <col min="9696" max="9702" width="16.42578125" style="11" customWidth="1"/>
    <col min="9703" max="9703" width="9.28515625" style="11" customWidth="1"/>
    <col min="9704" max="9704" width="11.42578125" style="11" customWidth="1"/>
    <col min="9705" max="9705" width="3.140625" style="11" customWidth="1"/>
    <col min="9706" max="9706" width="15.140625" style="11" customWidth="1"/>
    <col min="9707" max="9707" width="12.140625" style="11" customWidth="1"/>
    <col min="9708" max="9708" width="16" style="11" customWidth="1"/>
    <col min="9709" max="9709" width="13.140625" style="11" customWidth="1"/>
    <col min="9710" max="9710" width="13.42578125" style="11" customWidth="1"/>
    <col min="9711" max="9711" width="13.7109375" style="11" customWidth="1"/>
    <col min="9712" max="9712" width="12.7109375" style="11" bestFit="1" customWidth="1"/>
    <col min="9713" max="9713" width="15.5703125" style="11" customWidth="1"/>
    <col min="9714" max="9714" width="15.7109375" style="11" customWidth="1"/>
    <col min="9715" max="9715" width="9.85546875" style="11" customWidth="1"/>
    <col min="9716" max="9716" width="10.85546875" style="11" customWidth="1"/>
    <col min="9717" max="9717" width="6.140625" style="11" customWidth="1"/>
    <col min="9718" max="9718" width="16.140625" style="11" bestFit="1" customWidth="1"/>
    <col min="9719" max="9719" width="15.7109375" style="11" customWidth="1"/>
    <col min="9720" max="9720" width="3.42578125" style="11" customWidth="1"/>
    <col min="9721" max="9721" width="12.7109375" style="11" bestFit="1" customWidth="1"/>
    <col min="9722" max="9722" width="14" style="11" customWidth="1"/>
    <col min="9723" max="9723" width="3.42578125" style="11" customWidth="1"/>
    <col min="9724" max="9724" width="15.7109375" style="11" customWidth="1"/>
    <col min="9725" max="9948" width="11.42578125" style="11"/>
    <col min="9949" max="9949" width="9.5703125" style="11" customWidth="1"/>
    <col min="9950" max="9950" width="9.85546875" style="11" bestFit="1" customWidth="1"/>
    <col min="9951" max="9951" width="3.42578125" style="11" customWidth="1"/>
    <col min="9952" max="9958" width="16.42578125" style="11" customWidth="1"/>
    <col min="9959" max="9959" width="9.28515625" style="11" customWidth="1"/>
    <col min="9960" max="9960" width="11.42578125" style="11" customWidth="1"/>
    <col min="9961" max="9961" width="3.140625" style="11" customWidth="1"/>
    <col min="9962" max="9962" width="15.140625" style="11" customWidth="1"/>
    <col min="9963" max="9963" width="12.140625" style="11" customWidth="1"/>
    <col min="9964" max="9964" width="16" style="11" customWidth="1"/>
    <col min="9965" max="9965" width="13.140625" style="11" customWidth="1"/>
    <col min="9966" max="9966" width="13.42578125" style="11" customWidth="1"/>
    <col min="9967" max="9967" width="13.7109375" style="11" customWidth="1"/>
    <col min="9968" max="9968" width="12.7109375" style="11" bestFit="1" customWidth="1"/>
    <col min="9969" max="9969" width="15.5703125" style="11" customWidth="1"/>
    <col min="9970" max="9970" width="15.7109375" style="11" customWidth="1"/>
    <col min="9971" max="9971" width="9.85546875" style="11" customWidth="1"/>
    <col min="9972" max="9972" width="10.85546875" style="11" customWidth="1"/>
    <col min="9973" max="9973" width="6.140625" style="11" customWidth="1"/>
    <col min="9974" max="9974" width="16.140625" style="11" bestFit="1" customWidth="1"/>
    <col min="9975" max="9975" width="15.7109375" style="11" customWidth="1"/>
    <col min="9976" max="9976" width="3.42578125" style="11" customWidth="1"/>
    <col min="9977" max="9977" width="12.7109375" style="11" bestFit="1" customWidth="1"/>
    <col min="9978" max="9978" width="14" style="11" customWidth="1"/>
    <col min="9979" max="9979" width="3.42578125" style="11" customWidth="1"/>
    <col min="9980" max="9980" width="15.7109375" style="11" customWidth="1"/>
    <col min="9981" max="10204" width="11.42578125" style="11"/>
    <col min="10205" max="10205" width="9.5703125" style="11" customWidth="1"/>
    <col min="10206" max="10206" width="9.85546875" style="11" bestFit="1" customWidth="1"/>
    <col min="10207" max="10207" width="3.42578125" style="11" customWidth="1"/>
    <col min="10208" max="10214" width="16.42578125" style="11" customWidth="1"/>
    <col min="10215" max="10215" width="9.28515625" style="11" customWidth="1"/>
    <col min="10216" max="10216" width="11.42578125" style="11" customWidth="1"/>
    <col min="10217" max="10217" width="3.140625" style="11" customWidth="1"/>
    <col min="10218" max="10218" width="15.140625" style="11" customWidth="1"/>
    <col min="10219" max="10219" width="12.140625" style="11" customWidth="1"/>
    <col min="10220" max="10220" width="16" style="11" customWidth="1"/>
    <col min="10221" max="10221" width="13.140625" style="11" customWidth="1"/>
    <col min="10222" max="10222" width="13.42578125" style="11" customWidth="1"/>
    <col min="10223" max="10223" width="13.7109375" style="11" customWidth="1"/>
    <col min="10224" max="10224" width="12.7109375" style="11" bestFit="1" customWidth="1"/>
    <col min="10225" max="10225" width="15.5703125" style="11" customWidth="1"/>
    <col min="10226" max="10226" width="15.7109375" style="11" customWidth="1"/>
    <col min="10227" max="10227" width="9.85546875" style="11" customWidth="1"/>
    <col min="10228" max="10228" width="10.85546875" style="11" customWidth="1"/>
    <col min="10229" max="10229" width="6.140625" style="11" customWidth="1"/>
    <col min="10230" max="10230" width="16.140625" style="11" bestFit="1" customWidth="1"/>
    <col min="10231" max="10231" width="15.7109375" style="11" customWidth="1"/>
    <col min="10232" max="10232" width="3.42578125" style="11" customWidth="1"/>
    <col min="10233" max="10233" width="12.7109375" style="11" bestFit="1" customWidth="1"/>
    <col min="10234" max="10234" width="14" style="11" customWidth="1"/>
    <col min="10235" max="10235" width="3.42578125" style="11" customWidth="1"/>
    <col min="10236" max="10236" width="15.7109375" style="11" customWidth="1"/>
    <col min="10237" max="10460" width="11.42578125" style="11"/>
    <col min="10461" max="10461" width="9.5703125" style="11" customWidth="1"/>
    <col min="10462" max="10462" width="9.85546875" style="11" bestFit="1" customWidth="1"/>
    <col min="10463" max="10463" width="3.42578125" style="11" customWidth="1"/>
    <col min="10464" max="10470" width="16.42578125" style="11" customWidth="1"/>
    <col min="10471" max="10471" width="9.28515625" style="11" customWidth="1"/>
    <col min="10472" max="10472" width="11.42578125" style="11" customWidth="1"/>
    <col min="10473" max="10473" width="3.140625" style="11" customWidth="1"/>
    <col min="10474" max="10474" width="15.140625" style="11" customWidth="1"/>
    <col min="10475" max="10475" width="12.140625" style="11" customWidth="1"/>
    <col min="10476" max="10476" width="16" style="11" customWidth="1"/>
    <col min="10477" max="10477" width="13.140625" style="11" customWidth="1"/>
    <col min="10478" max="10478" width="13.42578125" style="11" customWidth="1"/>
    <col min="10479" max="10479" width="13.7109375" style="11" customWidth="1"/>
    <col min="10480" max="10480" width="12.7109375" style="11" bestFit="1" customWidth="1"/>
    <col min="10481" max="10481" width="15.5703125" style="11" customWidth="1"/>
    <col min="10482" max="10482" width="15.7109375" style="11" customWidth="1"/>
    <col min="10483" max="10483" width="9.85546875" style="11" customWidth="1"/>
    <col min="10484" max="10484" width="10.85546875" style="11" customWidth="1"/>
    <col min="10485" max="10485" width="6.140625" style="11" customWidth="1"/>
    <col min="10486" max="10486" width="16.140625" style="11" bestFit="1" customWidth="1"/>
    <col min="10487" max="10487" width="15.7109375" style="11" customWidth="1"/>
    <col min="10488" max="10488" width="3.42578125" style="11" customWidth="1"/>
    <col min="10489" max="10489" width="12.7109375" style="11" bestFit="1" customWidth="1"/>
    <col min="10490" max="10490" width="14" style="11" customWidth="1"/>
    <col min="10491" max="10491" width="3.42578125" style="11" customWidth="1"/>
    <col min="10492" max="10492" width="15.7109375" style="11" customWidth="1"/>
    <col min="10493" max="10716" width="11.42578125" style="11"/>
    <col min="10717" max="10717" width="9.5703125" style="11" customWidth="1"/>
    <col min="10718" max="10718" width="9.85546875" style="11" bestFit="1" customWidth="1"/>
    <col min="10719" max="10719" width="3.42578125" style="11" customWidth="1"/>
    <col min="10720" max="10726" width="16.42578125" style="11" customWidth="1"/>
    <col min="10727" max="10727" width="9.28515625" style="11" customWidth="1"/>
    <col min="10728" max="10728" width="11.42578125" style="11" customWidth="1"/>
    <col min="10729" max="10729" width="3.140625" style="11" customWidth="1"/>
    <col min="10730" max="10730" width="15.140625" style="11" customWidth="1"/>
    <col min="10731" max="10731" width="12.140625" style="11" customWidth="1"/>
    <col min="10732" max="10732" width="16" style="11" customWidth="1"/>
    <col min="10733" max="10733" width="13.140625" style="11" customWidth="1"/>
    <col min="10734" max="10734" width="13.42578125" style="11" customWidth="1"/>
    <col min="10735" max="10735" width="13.7109375" style="11" customWidth="1"/>
    <col min="10736" max="10736" width="12.7109375" style="11" bestFit="1" customWidth="1"/>
    <col min="10737" max="10737" width="15.5703125" style="11" customWidth="1"/>
    <col min="10738" max="10738" width="15.7109375" style="11" customWidth="1"/>
    <col min="10739" max="10739" width="9.85546875" style="11" customWidth="1"/>
    <col min="10740" max="10740" width="10.85546875" style="11" customWidth="1"/>
    <col min="10741" max="10741" width="6.140625" style="11" customWidth="1"/>
    <col min="10742" max="10742" width="16.140625" style="11" bestFit="1" customWidth="1"/>
    <col min="10743" max="10743" width="15.7109375" style="11" customWidth="1"/>
    <col min="10744" max="10744" width="3.42578125" style="11" customWidth="1"/>
    <col min="10745" max="10745" width="12.7109375" style="11" bestFit="1" customWidth="1"/>
    <col min="10746" max="10746" width="14" style="11" customWidth="1"/>
    <col min="10747" max="10747" width="3.42578125" style="11" customWidth="1"/>
    <col min="10748" max="10748" width="15.7109375" style="11" customWidth="1"/>
    <col min="10749" max="10972" width="11.42578125" style="11"/>
    <col min="10973" max="10973" width="9.5703125" style="11" customWidth="1"/>
    <col min="10974" max="10974" width="9.85546875" style="11" bestFit="1" customWidth="1"/>
    <col min="10975" max="10975" width="3.42578125" style="11" customWidth="1"/>
    <col min="10976" max="10982" width="16.42578125" style="11" customWidth="1"/>
    <col min="10983" max="10983" width="9.28515625" style="11" customWidth="1"/>
    <col min="10984" max="10984" width="11.42578125" style="11" customWidth="1"/>
    <col min="10985" max="10985" width="3.140625" style="11" customWidth="1"/>
    <col min="10986" max="10986" width="15.140625" style="11" customWidth="1"/>
    <col min="10987" max="10987" width="12.140625" style="11" customWidth="1"/>
    <col min="10988" max="10988" width="16" style="11" customWidth="1"/>
    <col min="10989" max="10989" width="13.140625" style="11" customWidth="1"/>
    <col min="10990" max="10990" width="13.42578125" style="11" customWidth="1"/>
    <col min="10991" max="10991" width="13.7109375" style="11" customWidth="1"/>
    <col min="10992" max="10992" width="12.7109375" style="11" bestFit="1" customWidth="1"/>
    <col min="10993" max="10993" width="15.5703125" style="11" customWidth="1"/>
    <col min="10994" max="10994" width="15.7109375" style="11" customWidth="1"/>
    <col min="10995" max="10995" width="9.85546875" style="11" customWidth="1"/>
    <col min="10996" max="10996" width="10.85546875" style="11" customWidth="1"/>
    <col min="10997" max="10997" width="6.140625" style="11" customWidth="1"/>
    <col min="10998" max="10998" width="16.140625" style="11" bestFit="1" customWidth="1"/>
    <col min="10999" max="10999" width="15.7109375" style="11" customWidth="1"/>
    <col min="11000" max="11000" width="3.42578125" style="11" customWidth="1"/>
    <col min="11001" max="11001" width="12.7109375" style="11" bestFit="1" customWidth="1"/>
    <col min="11002" max="11002" width="14" style="11" customWidth="1"/>
    <col min="11003" max="11003" width="3.42578125" style="11" customWidth="1"/>
    <col min="11004" max="11004" width="15.7109375" style="11" customWidth="1"/>
    <col min="11005" max="11228" width="11.42578125" style="11"/>
    <col min="11229" max="11229" width="9.5703125" style="11" customWidth="1"/>
    <col min="11230" max="11230" width="9.85546875" style="11" bestFit="1" customWidth="1"/>
    <col min="11231" max="11231" width="3.42578125" style="11" customWidth="1"/>
    <col min="11232" max="11238" width="16.42578125" style="11" customWidth="1"/>
    <col min="11239" max="11239" width="9.28515625" style="11" customWidth="1"/>
    <col min="11240" max="11240" width="11.42578125" style="11" customWidth="1"/>
    <col min="11241" max="11241" width="3.140625" style="11" customWidth="1"/>
    <col min="11242" max="11242" width="15.140625" style="11" customWidth="1"/>
    <col min="11243" max="11243" width="12.140625" style="11" customWidth="1"/>
    <col min="11244" max="11244" width="16" style="11" customWidth="1"/>
    <col min="11245" max="11245" width="13.140625" style="11" customWidth="1"/>
    <col min="11246" max="11246" width="13.42578125" style="11" customWidth="1"/>
    <col min="11247" max="11247" width="13.7109375" style="11" customWidth="1"/>
    <col min="11248" max="11248" width="12.7109375" style="11" bestFit="1" customWidth="1"/>
    <col min="11249" max="11249" width="15.5703125" style="11" customWidth="1"/>
    <col min="11250" max="11250" width="15.7109375" style="11" customWidth="1"/>
    <col min="11251" max="11251" width="9.85546875" style="11" customWidth="1"/>
    <col min="11252" max="11252" width="10.85546875" style="11" customWidth="1"/>
    <col min="11253" max="11253" width="6.140625" style="11" customWidth="1"/>
    <col min="11254" max="11254" width="16.140625" style="11" bestFit="1" customWidth="1"/>
    <col min="11255" max="11255" width="15.7109375" style="11" customWidth="1"/>
    <col min="11256" max="11256" width="3.42578125" style="11" customWidth="1"/>
    <col min="11257" max="11257" width="12.7109375" style="11" bestFit="1" customWidth="1"/>
    <col min="11258" max="11258" width="14" style="11" customWidth="1"/>
    <col min="11259" max="11259" width="3.42578125" style="11" customWidth="1"/>
    <col min="11260" max="11260" width="15.7109375" style="11" customWidth="1"/>
    <col min="11261" max="11484" width="11.42578125" style="11"/>
    <col min="11485" max="11485" width="9.5703125" style="11" customWidth="1"/>
    <col min="11486" max="11486" width="9.85546875" style="11" bestFit="1" customWidth="1"/>
    <col min="11487" max="11487" width="3.42578125" style="11" customWidth="1"/>
    <col min="11488" max="11494" width="16.42578125" style="11" customWidth="1"/>
    <col min="11495" max="11495" width="9.28515625" style="11" customWidth="1"/>
    <col min="11496" max="11496" width="11.42578125" style="11" customWidth="1"/>
    <col min="11497" max="11497" width="3.140625" style="11" customWidth="1"/>
    <col min="11498" max="11498" width="15.140625" style="11" customWidth="1"/>
    <col min="11499" max="11499" width="12.140625" style="11" customWidth="1"/>
    <col min="11500" max="11500" width="16" style="11" customWidth="1"/>
    <col min="11501" max="11501" width="13.140625" style="11" customWidth="1"/>
    <col min="11502" max="11502" width="13.42578125" style="11" customWidth="1"/>
    <col min="11503" max="11503" width="13.7109375" style="11" customWidth="1"/>
    <col min="11504" max="11504" width="12.7109375" style="11" bestFit="1" customWidth="1"/>
    <col min="11505" max="11505" width="15.5703125" style="11" customWidth="1"/>
    <col min="11506" max="11506" width="15.7109375" style="11" customWidth="1"/>
    <col min="11507" max="11507" width="9.85546875" style="11" customWidth="1"/>
    <col min="11508" max="11508" width="10.85546875" style="11" customWidth="1"/>
    <col min="11509" max="11509" width="6.140625" style="11" customWidth="1"/>
    <col min="11510" max="11510" width="16.140625" style="11" bestFit="1" customWidth="1"/>
    <col min="11511" max="11511" width="15.7109375" style="11" customWidth="1"/>
    <col min="11512" max="11512" width="3.42578125" style="11" customWidth="1"/>
    <col min="11513" max="11513" width="12.7109375" style="11" bestFit="1" customWidth="1"/>
    <col min="11514" max="11514" width="14" style="11" customWidth="1"/>
    <col min="11515" max="11515" width="3.42578125" style="11" customWidth="1"/>
    <col min="11516" max="11516" width="15.7109375" style="11" customWidth="1"/>
    <col min="11517" max="11740" width="11.42578125" style="11"/>
    <col min="11741" max="11741" width="9.5703125" style="11" customWidth="1"/>
    <col min="11742" max="11742" width="9.85546875" style="11" bestFit="1" customWidth="1"/>
    <col min="11743" max="11743" width="3.42578125" style="11" customWidth="1"/>
    <col min="11744" max="11750" width="16.42578125" style="11" customWidth="1"/>
    <col min="11751" max="11751" width="9.28515625" style="11" customWidth="1"/>
    <col min="11752" max="11752" width="11.42578125" style="11" customWidth="1"/>
    <col min="11753" max="11753" width="3.140625" style="11" customWidth="1"/>
    <col min="11754" max="11754" width="15.140625" style="11" customWidth="1"/>
    <col min="11755" max="11755" width="12.140625" style="11" customWidth="1"/>
    <col min="11756" max="11756" width="16" style="11" customWidth="1"/>
    <col min="11757" max="11757" width="13.140625" style="11" customWidth="1"/>
    <col min="11758" max="11758" width="13.42578125" style="11" customWidth="1"/>
    <col min="11759" max="11759" width="13.7109375" style="11" customWidth="1"/>
    <col min="11760" max="11760" width="12.7109375" style="11" bestFit="1" customWidth="1"/>
    <col min="11761" max="11761" width="15.5703125" style="11" customWidth="1"/>
    <col min="11762" max="11762" width="15.7109375" style="11" customWidth="1"/>
    <col min="11763" max="11763" width="9.85546875" style="11" customWidth="1"/>
    <col min="11764" max="11764" width="10.85546875" style="11" customWidth="1"/>
    <col min="11765" max="11765" width="6.140625" style="11" customWidth="1"/>
    <col min="11766" max="11766" width="16.140625" style="11" bestFit="1" customWidth="1"/>
    <col min="11767" max="11767" width="15.7109375" style="11" customWidth="1"/>
    <col min="11768" max="11768" width="3.42578125" style="11" customWidth="1"/>
    <col min="11769" max="11769" width="12.7109375" style="11" bestFit="1" customWidth="1"/>
    <col min="11770" max="11770" width="14" style="11" customWidth="1"/>
    <col min="11771" max="11771" width="3.42578125" style="11" customWidth="1"/>
    <col min="11772" max="11772" width="15.7109375" style="11" customWidth="1"/>
    <col min="11773" max="11996" width="11.42578125" style="11"/>
    <col min="11997" max="11997" width="9.5703125" style="11" customWidth="1"/>
    <col min="11998" max="11998" width="9.85546875" style="11" bestFit="1" customWidth="1"/>
    <col min="11999" max="11999" width="3.42578125" style="11" customWidth="1"/>
    <col min="12000" max="12006" width="16.42578125" style="11" customWidth="1"/>
    <col min="12007" max="12007" width="9.28515625" style="11" customWidth="1"/>
    <col min="12008" max="12008" width="11.42578125" style="11" customWidth="1"/>
    <col min="12009" max="12009" width="3.140625" style="11" customWidth="1"/>
    <col min="12010" max="12010" width="15.140625" style="11" customWidth="1"/>
    <col min="12011" max="12011" width="12.140625" style="11" customWidth="1"/>
    <col min="12012" max="12012" width="16" style="11" customWidth="1"/>
    <col min="12013" max="12013" width="13.140625" style="11" customWidth="1"/>
    <col min="12014" max="12014" width="13.42578125" style="11" customWidth="1"/>
    <col min="12015" max="12015" width="13.7109375" style="11" customWidth="1"/>
    <col min="12016" max="12016" width="12.7109375" style="11" bestFit="1" customWidth="1"/>
    <col min="12017" max="12017" width="15.5703125" style="11" customWidth="1"/>
    <col min="12018" max="12018" width="15.7109375" style="11" customWidth="1"/>
    <col min="12019" max="12019" width="9.85546875" style="11" customWidth="1"/>
    <col min="12020" max="12020" width="10.85546875" style="11" customWidth="1"/>
    <col min="12021" max="12021" width="6.140625" style="11" customWidth="1"/>
    <col min="12022" max="12022" width="16.140625" style="11" bestFit="1" customWidth="1"/>
    <col min="12023" max="12023" width="15.7109375" style="11" customWidth="1"/>
    <col min="12024" max="12024" width="3.42578125" style="11" customWidth="1"/>
    <col min="12025" max="12025" width="12.7109375" style="11" bestFit="1" customWidth="1"/>
    <col min="12026" max="12026" width="14" style="11" customWidth="1"/>
    <col min="12027" max="12027" width="3.42578125" style="11" customWidth="1"/>
    <col min="12028" max="12028" width="15.7109375" style="11" customWidth="1"/>
    <col min="12029" max="12252" width="11.42578125" style="11"/>
    <col min="12253" max="12253" width="9.5703125" style="11" customWidth="1"/>
    <col min="12254" max="12254" width="9.85546875" style="11" bestFit="1" customWidth="1"/>
    <col min="12255" max="12255" width="3.42578125" style="11" customWidth="1"/>
    <col min="12256" max="12262" width="16.42578125" style="11" customWidth="1"/>
    <col min="12263" max="12263" width="9.28515625" style="11" customWidth="1"/>
    <col min="12264" max="12264" width="11.42578125" style="11" customWidth="1"/>
    <col min="12265" max="12265" width="3.140625" style="11" customWidth="1"/>
    <col min="12266" max="12266" width="15.140625" style="11" customWidth="1"/>
    <col min="12267" max="12267" width="12.140625" style="11" customWidth="1"/>
    <col min="12268" max="12268" width="16" style="11" customWidth="1"/>
    <col min="12269" max="12269" width="13.140625" style="11" customWidth="1"/>
    <col min="12270" max="12270" width="13.42578125" style="11" customWidth="1"/>
    <col min="12271" max="12271" width="13.7109375" style="11" customWidth="1"/>
    <col min="12272" max="12272" width="12.7109375" style="11" bestFit="1" customWidth="1"/>
    <col min="12273" max="12273" width="15.5703125" style="11" customWidth="1"/>
    <col min="12274" max="12274" width="15.7109375" style="11" customWidth="1"/>
    <col min="12275" max="12275" width="9.85546875" style="11" customWidth="1"/>
    <col min="12276" max="12276" width="10.85546875" style="11" customWidth="1"/>
    <col min="12277" max="12277" width="6.140625" style="11" customWidth="1"/>
    <col min="12278" max="12278" width="16.140625" style="11" bestFit="1" customWidth="1"/>
    <col min="12279" max="12279" width="15.7109375" style="11" customWidth="1"/>
    <col min="12280" max="12280" width="3.42578125" style="11" customWidth="1"/>
    <col min="12281" max="12281" width="12.7109375" style="11" bestFit="1" customWidth="1"/>
    <col min="12282" max="12282" width="14" style="11" customWidth="1"/>
    <col min="12283" max="12283" width="3.42578125" style="11" customWidth="1"/>
    <col min="12284" max="12284" width="15.7109375" style="11" customWidth="1"/>
    <col min="12285" max="12508" width="11.42578125" style="11"/>
    <col min="12509" max="12509" width="9.5703125" style="11" customWidth="1"/>
    <col min="12510" max="12510" width="9.85546875" style="11" bestFit="1" customWidth="1"/>
    <col min="12511" max="12511" width="3.42578125" style="11" customWidth="1"/>
    <col min="12512" max="12518" width="16.42578125" style="11" customWidth="1"/>
    <col min="12519" max="12519" width="9.28515625" style="11" customWidth="1"/>
    <col min="12520" max="12520" width="11.42578125" style="11" customWidth="1"/>
    <col min="12521" max="12521" width="3.140625" style="11" customWidth="1"/>
    <col min="12522" max="12522" width="15.140625" style="11" customWidth="1"/>
    <col min="12523" max="12523" width="12.140625" style="11" customWidth="1"/>
    <col min="12524" max="12524" width="16" style="11" customWidth="1"/>
    <col min="12525" max="12525" width="13.140625" style="11" customWidth="1"/>
    <col min="12526" max="12526" width="13.42578125" style="11" customWidth="1"/>
    <col min="12527" max="12527" width="13.7109375" style="11" customWidth="1"/>
    <col min="12528" max="12528" width="12.7109375" style="11" bestFit="1" customWidth="1"/>
    <col min="12529" max="12529" width="15.5703125" style="11" customWidth="1"/>
    <col min="12530" max="12530" width="15.7109375" style="11" customWidth="1"/>
    <col min="12531" max="12531" width="9.85546875" style="11" customWidth="1"/>
    <col min="12532" max="12532" width="10.85546875" style="11" customWidth="1"/>
    <col min="12533" max="12533" width="6.140625" style="11" customWidth="1"/>
    <col min="12534" max="12534" width="16.140625" style="11" bestFit="1" customWidth="1"/>
    <col min="12535" max="12535" width="15.7109375" style="11" customWidth="1"/>
    <col min="12536" max="12536" width="3.42578125" style="11" customWidth="1"/>
    <col min="12537" max="12537" width="12.7109375" style="11" bestFit="1" customWidth="1"/>
    <col min="12538" max="12538" width="14" style="11" customWidth="1"/>
    <col min="12539" max="12539" width="3.42578125" style="11" customWidth="1"/>
    <col min="12540" max="12540" width="15.7109375" style="11" customWidth="1"/>
    <col min="12541" max="12764" width="11.42578125" style="11"/>
    <col min="12765" max="12765" width="9.5703125" style="11" customWidth="1"/>
    <col min="12766" max="12766" width="9.85546875" style="11" bestFit="1" customWidth="1"/>
    <col min="12767" max="12767" width="3.42578125" style="11" customWidth="1"/>
    <col min="12768" max="12774" width="16.42578125" style="11" customWidth="1"/>
    <col min="12775" max="12775" width="9.28515625" style="11" customWidth="1"/>
    <col min="12776" max="12776" width="11.42578125" style="11" customWidth="1"/>
    <col min="12777" max="12777" width="3.140625" style="11" customWidth="1"/>
    <col min="12778" max="12778" width="15.140625" style="11" customWidth="1"/>
    <col min="12779" max="12779" width="12.140625" style="11" customWidth="1"/>
    <col min="12780" max="12780" width="16" style="11" customWidth="1"/>
    <col min="12781" max="12781" width="13.140625" style="11" customWidth="1"/>
    <col min="12782" max="12782" width="13.42578125" style="11" customWidth="1"/>
    <col min="12783" max="12783" width="13.7109375" style="11" customWidth="1"/>
    <col min="12784" max="12784" width="12.7109375" style="11" bestFit="1" customWidth="1"/>
    <col min="12785" max="12785" width="15.5703125" style="11" customWidth="1"/>
    <col min="12786" max="12786" width="15.7109375" style="11" customWidth="1"/>
    <col min="12787" max="12787" width="9.85546875" style="11" customWidth="1"/>
    <col min="12788" max="12788" width="10.85546875" style="11" customWidth="1"/>
    <col min="12789" max="12789" width="6.140625" style="11" customWidth="1"/>
    <col min="12790" max="12790" width="16.140625" style="11" bestFit="1" customWidth="1"/>
    <col min="12791" max="12791" width="15.7109375" style="11" customWidth="1"/>
    <col min="12792" max="12792" width="3.42578125" style="11" customWidth="1"/>
    <col min="12793" max="12793" width="12.7109375" style="11" bestFit="1" customWidth="1"/>
    <col min="12794" max="12794" width="14" style="11" customWidth="1"/>
    <col min="12795" max="12795" width="3.42578125" style="11" customWidth="1"/>
    <col min="12796" max="12796" width="15.7109375" style="11" customWidth="1"/>
    <col min="12797" max="13020" width="11.42578125" style="11"/>
    <col min="13021" max="13021" width="9.5703125" style="11" customWidth="1"/>
    <col min="13022" max="13022" width="9.85546875" style="11" bestFit="1" customWidth="1"/>
    <col min="13023" max="13023" width="3.42578125" style="11" customWidth="1"/>
    <col min="13024" max="13030" width="16.42578125" style="11" customWidth="1"/>
    <col min="13031" max="13031" width="9.28515625" style="11" customWidth="1"/>
    <col min="13032" max="13032" width="11.42578125" style="11" customWidth="1"/>
    <col min="13033" max="13033" width="3.140625" style="11" customWidth="1"/>
    <col min="13034" max="13034" width="15.140625" style="11" customWidth="1"/>
    <col min="13035" max="13035" width="12.140625" style="11" customWidth="1"/>
    <col min="13036" max="13036" width="16" style="11" customWidth="1"/>
    <col min="13037" max="13037" width="13.140625" style="11" customWidth="1"/>
    <col min="13038" max="13038" width="13.42578125" style="11" customWidth="1"/>
    <col min="13039" max="13039" width="13.7109375" style="11" customWidth="1"/>
    <col min="13040" max="13040" width="12.7109375" style="11" bestFit="1" customWidth="1"/>
    <col min="13041" max="13041" width="15.5703125" style="11" customWidth="1"/>
    <col min="13042" max="13042" width="15.7109375" style="11" customWidth="1"/>
    <col min="13043" max="13043" width="9.85546875" style="11" customWidth="1"/>
    <col min="13044" max="13044" width="10.85546875" style="11" customWidth="1"/>
    <col min="13045" max="13045" width="6.140625" style="11" customWidth="1"/>
    <col min="13046" max="13046" width="16.140625" style="11" bestFit="1" customWidth="1"/>
    <col min="13047" max="13047" width="15.7109375" style="11" customWidth="1"/>
    <col min="13048" max="13048" width="3.42578125" style="11" customWidth="1"/>
    <col min="13049" max="13049" width="12.7109375" style="11" bestFit="1" customWidth="1"/>
    <col min="13050" max="13050" width="14" style="11" customWidth="1"/>
    <col min="13051" max="13051" width="3.42578125" style="11" customWidth="1"/>
    <col min="13052" max="13052" width="15.7109375" style="11" customWidth="1"/>
    <col min="13053" max="13276" width="11.42578125" style="11"/>
    <col min="13277" max="13277" width="9.5703125" style="11" customWidth="1"/>
    <col min="13278" max="13278" width="9.85546875" style="11" bestFit="1" customWidth="1"/>
    <col min="13279" max="13279" width="3.42578125" style="11" customWidth="1"/>
    <col min="13280" max="13286" width="16.42578125" style="11" customWidth="1"/>
    <col min="13287" max="13287" width="9.28515625" style="11" customWidth="1"/>
    <col min="13288" max="13288" width="11.42578125" style="11" customWidth="1"/>
    <col min="13289" max="13289" width="3.140625" style="11" customWidth="1"/>
    <col min="13290" max="13290" width="15.140625" style="11" customWidth="1"/>
    <col min="13291" max="13291" width="12.140625" style="11" customWidth="1"/>
    <col min="13292" max="13292" width="16" style="11" customWidth="1"/>
    <col min="13293" max="13293" width="13.140625" style="11" customWidth="1"/>
    <col min="13294" max="13294" width="13.42578125" style="11" customWidth="1"/>
    <col min="13295" max="13295" width="13.7109375" style="11" customWidth="1"/>
    <col min="13296" max="13296" width="12.7109375" style="11" bestFit="1" customWidth="1"/>
    <col min="13297" max="13297" width="15.5703125" style="11" customWidth="1"/>
    <col min="13298" max="13298" width="15.7109375" style="11" customWidth="1"/>
    <col min="13299" max="13299" width="9.85546875" style="11" customWidth="1"/>
    <col min="13300" max="13300" width="10.85546875" style="11" customWidth="1"/>
    <col min="13301" max="13301" width="6.140625" style="11" customWidth="1"/>
    <col min="13302" max="13302" width="16.140625" style="11" bestFit="1" customWidth="1"/>
    <col min="13303" max="13303" width="15.7109375" style="11" customWidth="1"/>
    <col min="13304" max="13304" width="3.42578125" style="11" customWidth="1"/>
    <col min="13305" max="13305" width="12.7109375" style="11" bestFit="1" customWidth="1"/>
    <col min="13306" max="13306" width="14" style="11" customWidth="1"/>
    <col min="13307" max="13307" width="3.42578125" style="11" customWidth="1"/>
    <col min="13308" max="13308" width="15.7109375" style="11" customWidth="1"/>
    <col min="13309" max="13532" width="11.42578125" style="11"/>
    <col min="13533" max="13533" width="9.5703125" style="11" customWidth="1"/>
    <col min="13534" max="13534" width="9.85546875" style="11" bestFit="1" customWidth="1"/>
    <col min="13535" max="13535" width="3.42578125" style="11" customWidth="1"/>
    <col min="13536" max="13542" width="16.42578125" style="11" customWidth="1"/>
    <col min="13543" max="13543" width="9.28515625" style="11" customWidth="1"/>
    <col min="13544" max="13544" width="11.42578125" style="11" customWidth="1"/>
    <col min="13545" max="13545" width="3.140625" style="11" customWidth="1"/>
    <col min="13546" max="13546" width="15.140625" style="11" customWidth="1"/>
    <col min="13547" max="13547" width="12.140625" style="11" customWidth="1"/>
    <col min="13548" max="13548" width="16" style="11" customWidth="1"/>
    <col min="13549" max="13549" width="13.140625" style="11" customWidth="1"/>
    <col min="13550" max="13550" width="13.42578125" style="11" customWidth="1"/>
    <col min="13551" max="13551" width="13.7109375" style="11" customWidth="1"/>
    <col min="13552" max="13552" width="12.7109375" style="11" bestFit="1" customWidth="1"/>
    <col min="13553" max="13553" width="15.5703125" style="11" customWidth="1"/>
    <col min="13554" max="13554" width="15.7109375" style="11" customWidth="1"/>
    <col min="13555" max="13555" width="9.85546875" style="11" customWidth="1"/>
    <col min="13556" max="13556" width="10.85546875" style="11" customWidth="1"/>
    <col min="13557" max="13557" width="6.140625" style="11" customWidth="1"/>
    <col min="13558" max="13558" width="16.140625" style="11" bestFit="1" customWidth="1"/>
    <col min="13559" max="13559" width="15.7109375" style="11" customWidth="1"/>
    <col min="13560" max="13560" width="3.42578125" style="11" customWidth="1"/>
    <col min="13561" max="13561" width="12.7109375" style="11" bestFit="1" customWidth="1"/>
    <col min="13562" max="13562" width="14" style="11" customWidth="1"/>
    <col min="13563" max="13563" width="3.42578125" style="11" customWidth="1"/>
    <col min="13564" max="13564" width="15.7109375" style="11" customWidth="1"/>
    <col min="13565" max="13788" width="11.42578125" style="11"/>
    <col min="13789" max="13789" width="9.5703125" style="11" customWidth="1"/>
    <col min="13790" max="13790" width="9.85546875" style="11" bestFit="1" customWidth="1"/>
    <col min="13791" max="13791" width="3.42578125" style="11" customWidth="1"/>
    <col min="13792" max="13798" width="16.42578125" style="11" customWidth="1"/>
    <col min="13799" max="13799" width="9.28515625" style="11" customWidth="1"/>
    <col min="13800" max="13800" width="11.42578125" style="11" customWidth="1"/>
    <col min="13801" max="13801" width="3.140625" style="11" customWidth="1"/>
    <col min="13802" max="13802" width="15.140625" style="11" customWidth="1"/>
    <col min="13803" max="13803" width="12.140625" style="11" customWidth="1"/>
    <col min="13804" max="13804" width="16" style="11" customWidth="1"/>
    <col min="13805" max="13805" width="13.140625" style="11" customWidth="1"/>
    <col min="13806" max="13806" width="13.42578125" style="11" customWidth="1"/>
    <col min="13807" max="13807" width="13.7109375" style="11" customWidth="1"/>
    <col min="13808" max="13808" width="12.7109375" style="11" bestFit="1" customWidth="1"/>
    <col min="13809" max="13809" width="15.5703125" style="11" customWidth="1"/>
    <col min="13810" max="13810" width="15.7109375" style="11" customWidth="1"/>
    <col min="13811" max="13811" width="9.85546875" style="11" customWidth="1"/>
    <col min="13812" max="13812" width="10.85546875" style="11" customWidth="1"/>
    <col min="13813" max="13813" width="6.140625" style="11" customWidth="1"/>
    <col min="13814" max="13814" width="16.140625" style="11" bestFit="1" customWidth="1"/>
    <col min="13815" max="13815" width="15.7109375" style="11" customWidth="1"/>
    <col min="13816" max="13816" width="3.42578125" style="11" customWidth="1"/>
    <col min="13817" max="13817" width="12.7109375" style="11" bestFit="1" customWidth="1"/>
    <col min="13818" max="13818" width="14" style="11" customWidth="1"/>
    <col min="13819" max="13819" width="3.42578125" style="11" customWidth="1"/>
    <col min="13820" max="13820" width="15.7109375" style="11" customWidth="1"/>
    <col min="13821" max="14044" width="11.42578125" style="11"/>
    <col min="14045" max="14045" width="9.5703125" style="11" customWidth="1"/>
    <col min="14046" max="14046" width="9.85546875" style="11" bestFit="1" customWidth="1"/>
    <col min="14047" max="14047" width="3.42578125" style="11" customWidth="1"/>
    <col min="14048" max="14054" width="16.42578125" style="11" customWidth="1"/>
    <col min="14055" max="14055" width="9.28515625" style="11" customWidth="1"/>
    <col min="14056" max="14056" width="11.42578125" style="11" customWidth="1"/>
    <col min="14057" max="14057" width="3.140625" style="11" customWidth="1"/>
    <col min="14058" max="14058" width="15.140625" style="11" customWidth="1"/>
    <col min="14059" max="14059" width="12.140625" style="11" customWidth="1"/>
    <col min="14060" max="14060" width="16" style="11" customWidth="1"/>
    <col min="14061" max="14061" width="13.140625" style="11" customWidth="1"/>
    <col min="14062" max="14062" width="13.42578125" style="11" customWidth="1"/>
    <col min="14063" max="14063" width="13.7109375" style="11" customWidth="1"/>
    <col min="14064" max="14064" width="12.7109375" style="11" bestFit="1" customWidth="1"/>
    <col min="14065" max="14065" width="15.5703125" style="11" customWidth="1"/>
    <col min="14066" max="14066" width="15.7109375" style="11" customWidth="1"/>
    <col min="14067" max="14067" width="9.85546875" style="11" customWidth="1"/>
    <col min="14068" max="14068" width="10.85546875" style="11" customWidth="1"/>
    <col min="14069" max="14069" width="6.140625" style="11" customWidth="1"/>
    <col min="14070" max="14070" width="16.140625" style="11" bestFit="1" customWidth="1"/>
    <col min="14071" max="14071" width="15.7109375" style="11" customWidth="1"/>
    <col min="14072" max="14072" width="3.42578125" style="11" customWidth="1"/>
    <col min="14073" max="14073" width="12.7109375" style="11" bestFit="1" customWidth="1"/>
    <col min="14074" max="14074" width="14" style="11" customWidth="1"/>
    <col min="14075" max="14075" width="3.42578125" style="11" customWidth="1"/>
    <col min="14076" max="14076" width="15.7109375" style="11" customWidth="1"/>
    <col min="14077" max="14300" width="11.42578125" style="11"/>
    <col min="14301" max="14301" width="9.5703125" style="11" customWidth="1"/>
    <col min="14302" max="14302" width="9.85546875" style="11" bestFit="1" customWidth="1"/>
    <col min="14303" max="14303" width="3.42578125" style="11" customWidth="1"/>
    <col min="14304" max="14310" width="16.42578125" style="11" customWidth="1"/>
    <col min="14311" max="14311" width="9.28515625" style="11" customWidth="1"/>
    <col min="14312" max="14312" width="11.42578125" style="11" customWidth="1"/>
    <col min="14313" max="14313" width="3.140625" style="11" customWidth="1"/>
    <col min="14314" max="14314" width="15.140625" style="11" customWidth="1"/>
    <col min="14315" max="14315" width="12.140625" style="11" customWidth="1"/>
    <col min="14316" max="14316" width="16" style="11" customWidth="1"/>
    <col min="14317" max="14317" width="13.140625" style="11" customWidth="1"/>
    <col min="14318" max="14318" width="13.42578125" style="11" customWidth="1"/>
    <col min="14319" max="14319" width="13.7109375" style="11" customWidth="1"/>
    <col min="14320" max="14320" width="12.7109375" style="11" bestFit="1" customWidth="1"/>
    <col min="14321" max="14321" width="15.5703125" style="11" customWidth="1"/>
    <col min="14322" max="14322" width="15.7109375" style="11" customWidth="1"/>
    <col min="14323" max="14323" width="9.85546875" style="11" customWidth="1"/>
    <col min="14324" max="14324" width="10.85546875" style="11" customWidth="1"/>
    <col min="14325" max="14325" width="6.140625" style="11" customWidth="1"/>
    <col min="14326" max="14326" width="16.140625" style="11" bestFit="1" customWidth="1"/>
    <col min="14327" max="14327" width="15.7109375" style="11" customWidth="1"/>
    <col min="14328" max="14328" width="3.42578125" style="11" customWidth="1"/>
    <col min="14329" max="14329" width="12.7109375" style="11" bestFit="1" customWidth="1"/>
    <col min="14330" max="14330" width="14" style="11" customWidth="1"/>
    <col min="14331" max="14331" width="3.42578125" style="11" customWidth="1"/>
    <col min="14332" max="14332" width="15.7109375" style="11" customWidth="1"/>
    <col min="14333" max="14556" width="11.42578125" style="11"/>
    <col min="14557" max="14557" width="9.5703125" style="11" customWidth="1"/>
    <col min="14558" max="14558" width="9.85546875" style="11" bestFit="1" customWidth="1"/>
    <col min="14559" max="14559" width="3.42578125" style="11" customWidth="1"/>
    <col min="14560" max="14566" width="16.42578125" style="11" customWidth="1"/>
    <col min="14567" max="14567" width="9.28515625" style="11" customWidth="1"/>
    <col min="14568" max="14568" width="11.42578125" style="11" customWidth="1"/>
    <col min="14569" max="14569" width="3.140625" style="11" customWidth="1"/>
    <col min="14570" max="14570" width="15.140625" style="11" customWidth="1"/>
    <col min="14571" max="14571" width="12.140625" style="11" customWidth="1"/>
    <col min="14572" max="14572" width="16" style="11" customWidth="1"/>
    <col min="14573" max="14573" width="13.140625" style="11" customWidth="1"/>
    <col min="14574" max="14574" width="13.42578125" style="11" customWidth="1"/>
    <col min="14575" max="14575" width="13.7109375" style="11" customWidth="1"/>
    <col min="14576" max="14576" width="12.7109375" style="11" bestFit="1" customWidth="1"/>
    <col min="14577" max="14577" width="15.5703125" style="11" customWidth="1"/>
    <col min="14578" max="14578" width="15.7109375" style="11" customWidth="1"/>
    <col min="14579" max="14579" width="9.85546875" style="11" customWidth="1"/>
    <col min="14580" max="14580" width="10.85546875" style="11" customWidth="1"/>
    <col min="14581" max="14581" width="6.140625" style="11" customWidth="1"/>
    <col min="14582" max="14582" width="16.140625" style="11" bestFit="1" customWidth="1"/>
    <col min="14583" max="14583" width="15.7109375" style="11" customWidth="1"/>
    <col min="14584" max="14584" width="3.42578125" style="11" customWidth="1"/>
    <col min="14585" max="14585" width="12.7109375" style="11" bestFit="1" customWidth="1"/>
    <col min="14586" max="14586" width="14" style="11" customWidth="1"/>
    <col min="14587" max="14587" width="3.42578125" style="11" customWidth="1"/>
    <col min="14588" max="14588" width="15.7109375" style="11" customWidth="1"/>
    <col min="14589" max="14812" width="11.42578125" style="11"/>
    <col min="14813" max="14813" width="9.5703125" style="11" customWidth="1"/>
    <col min="14814" max="14814" width="9.85546875" style="11" bestFit="1" customWidth="1"/>
    <col min="14815" max="14815" width="3.42578125" style="11" customWidth="1"/>
    <col min="14816" max="14822" width="16.42578125" style="11" customWidth="1"/>
    <col min="14823" max="14823" width="9.28515625" style="11" customWidth="1"/>
    <col min="14824" max="14824" width="11.42578125" style="11" customWidth="1"/>
    <col min="14825" max="14825" width="3.140625" style="11" customWidth="1"/>
    <col min="14826" max="14826" width="15.140625" style="11" customWidth="1"/>
    <col min="14827" max="14827" width="12.140625" style="11" customWidth="1"/>
    <col min="14828" max="14828" width="16" style="11" customWidth="1"/>
    <col min="14829" max="14829" width="13.140625" style="11" customWidth="1"/>
    <col min="14830" max="14830" width="13.42578125" style="11" customWidth="1"/>
    <col min="14831" max="14831" width="13.7109375" style="11" customWidth="1"/>
    <col min="14832" max="14832" width="12.7109375" style="11" bestFit="1" customWidth="1"/>
    <col min="14833" max="14833" width="15.5703125" style="11" customWidth="1"/>
    <col min="14834" max="14834" width="15.7109375" style="11" customWidth="1"/>
    <col min="14835" max="14835" width="9.85546875" style="11" customWidth="1"/>
    <col min="14836" max="14836" width="10.85546875" style="11" customWidth="1"/>
    <col min="14837" max="14837" width="6.140625" style="11" customWidth="1"/>
    <col min="14838" max="14838" width="16.140625" style="11" bestFit="1" customWidth="1"/>
    <col min="14839" max="14839" width="15.7109375" style="11" customWidth="1"/>
    <col min="14840" max="14840" width="3.42578125" style="11" customWidth="1"/>
    <col min="14841" max="14841" width="12.7109375" style="11" bestFit="1" customWidth="1"/>
    <col min="14842" max="14842" width="14" style="11" customWidth="1"/>
    <col min="14843" max="14843" width="3.42578125" style="11" customWidth="1"/>
    <col min="14844" max="14844" width="15.7109375" style="11" customWidth="1"/>
    <col min="14845" max="15068" width="11.42578125" style="11"/>
    <col min="15069" max="15069" width="9.5703125" style="11" customWidth="1"/>
    <col min="15070" max="15070" width="9.85546875" style="11" bestFit="1" customWidth="1"/>
    <col min="15071" max="15071" width="3.42578125" style="11" customWidth="1"/>
    <col min="15072" max="15078" width="16.42578125" style="11" customWidth="1"/>
    <col min="15079" max="15079" width="9.28515625" style="11" customWidth="1"/>
    <col min="15080" max="15080" width="11.42578125" style="11" customWidth="1"/>
    <col min="15081" max="15081" width="3.140625" style="11" customWidth="1"/>
    <col min="15082" max="15082" width="15.140625" style="11" customWidth="1"/>
    <col min="15083" max="15083" width="12.140625" style="11" customWidth="1"/>
    <col min="15084" max="15084" width="16" style="11" customWidth="1"/>
    <col min="15085" max="15085" width="13.140625" style="11" customWidth="1"/>
    <col min="15086" max="15086" width="13.42578125" style="11" customWidth="1"/>
    <col min="15087" max="15087" width="13.7109375" style="11" customWidth="1"/>
    <col min="15088" max="15088" width="12.7109375" style="11" bestFit="1" customWidth="1"/>
    <col min="15089" max="15089" width="15.5703125" style="11" customWidth="1"/>
    <col min="15090" max="15090" width="15.7109375" style="11" customWidth="1"/>
    <col min="15091" max="15091" width="9.85546875" style="11" customWidth="1"/>
    <col min="15092" max="15092" width="10.85546875" style="11" customWidth="1"/>
    <col min="15093" max="15093" width="6.140625" style="11" customWidth="1"/>
    <col min="15094" max="15094" width="16.140625" style="11" bestFit="1" customWidth="1"/>
    <col min="15095" max="15095" width="15.7109375" style="11" customWidth="1"/>
    <col min="15096" max="15096" width="3.42578125" style="11" customWidth="1"/>
    <col min="15097" max="15097" width="12.7109375" style="11" bestFit="1" customWidth="1"/>
    <col min="15098" max="15098" width="14" style="11" customWidth="1"/>
    <col min="15099" max="15099" width="3.42578125" style="11" customWidth="1"/>
    <col min="15100" max="15100" width="15.7109375" style="11" customWidth="1"/>
    <col min="15101" max="15324" width="11.42578125" style="11"/>
    <col min="15325" max="15325" width="9.5703125" style="11" customWidth="1"/>
    <col min="15326" max="15326" width="9.85546875" style="11" bestFit="1" customWidth="1"/>
    <col min="15327" max="15327" width="3.42578125" style="11" customWidth="1"/>
    <col min="15328" max="15334" width="16.42578125" style="11" customWidth="1"/>
    <col min="15335" max="15335" width="9.28515625" style="11" customWidth="1"/>
    <col min="15336" max="15336" width="11.42578125" style="11" customWidth="1"/>
    <col min="15337" max="15337" width="3.140625" style="11" customWidth="1"/>
    <col min="15338" max="15338" width="15.140625" style="11" customWidth="1"/>
    <col min="15339" max="15339" width="12.140625" style="11" customWidth="1"/>
    <col min="15340" max="15340" width="16" style="11" customWidth="1"/>
    <col min="15341" max="15341" width="13.140625" style="11" customWidth="1"/>
    <col min="15342" max="15342" width="13.42578125" style="11" customWidth="1"/>
    <col min="15343" max="15343" width="13.7109375" style="11" customWidth="1"/>
    <col min="15344" max="15344" width="12.7109375" style="11" bestFit="1" customWidth="1"/>
    <col min="15345" max="15345" width="15.5703125" style="11" customWidth="1"/>
    <col min="15346" max="15346" width="15.7109375" style="11" customWidth="1"/>
    <col min="15347" max="15347" width="9.85546875" style="11" customWidth="1"/>
    <col min="15348" max="15348" width="10.85546875" style="11" customWidth="1"/>
    <col min="15349" max="15349" width="6.140625" style="11" customWidth="1"/>
    <col min="15350" max="15350" width="16.140625" style="11" bestFit="1" customWidth="1"/>
    <col min="15351" max="15351" width="15.7109375" style="11" customWidth="1"/>
    <col min="15352" max="15352" width="3.42578125" style="11" customWidth="1"/>
    <col min="15353" max="15353" width="12.7109375" style="11" bestFit="1" customWidth="1"/>
    <col min="15354" max="15354" width="14" style="11" customWidth="1"/>
    <col min="15355" max="15355" width="3.42578125" style="11" customWidth="1"/>
    <col min="15356" max="15356" width="15.7109375" style="11" customWidth="1"/>
    <col min="15357" max="15580" width="11.42578125" style="11"/>
    <col min="15581" max="15581" width="9.5703125" style="11" customWidth="1"/>
    <col min="15582" max="15582" width="9.85546875" style="11" bestFit="1" customWidth="1"/>
    <col min="15583" max="15583" width="3.42578125" style="11" customWidth="1"/>
    <col min="15584" max="15590" width="16.42578125" style="11" customWidth="1"/>
    <col min="15591" max="15591" width="9.28515625" style="11" customWidth="1"/>
    <col min="15592" max="15592" width="11.42578125" style="11" customWidth="1"/>
    <col min="15593" max="15593" width="3.140625" style="11" customWidth="1"/>
    <col min="15594" max="15594" width="15.140625" style="11" customWidth="1"/>
    <col min="15595" max="15595" width="12.140625" style="11" customWidth="1"/>
    <col min="15596" max="15596" width="16" style="11" customWidth="1"/>
    <col min="15597" max="15597" width="13.140625" style="11" customWidth="1"/>
    <col min="15598" max="15598" width="13.42578125" style="11" customWidth="1"/>
    <col min="15599" max="15599" width="13.7109375" style="11" customWidth="1"/>
    <col min="15600" max="15600" width="12.7109375" style="11" bestFit="1" customWidth="1"/>
    <col min="15601" max="15601" width="15.5703125" style="11" customWidth="1"/>
    <col min="15602" max="15602" width="15.7109375" style="11" customWidth="1"/>
    <col min="15603" max="15603" width="9.85546875" style="11" customWidth="1"/>
    <col min="15604" max="15604" width="10.85546875" style="11" customWidth="1"/>
    <col min="15605" max="15605" width="6.140625" style="11" customWidth="1"/>
    <col min="15606" max="15606" width="16.140625" style="11" bestFit="1" customWidth="1"/>
    <col min="15607" max="15607" width="15.7109375" style="11" customWidth="1"/>
    <col min="15608" max="15608" width="3.42578125" style="11" customWidth="1"/>
    <col min="15609" max="15609" width="12.7109375" style="11" bestFit="1" customWidth="1"/>
    <col min="15610" max="15610" width="14" style="11" customWidth="1"/>
    <col min="15611" max="15611" width="3.42578125" style="11" customWidth="1"/>
    <col min="15612" max="15612" width="15.7109375" style="11" customWidth="1"/>
    <col min="15613" max="15836" width="11.42578125" style="11"/>
    <col min="15837" max="15837" width="9.5703125" style="11" customWidth="1"/>
    <col min="15838" max="15838" width="9.85546875" style="11" bestFit="1" customWidth="1"/>
    <col min="15839" max="15839" width="3.42578125" style="11" customWidth="1"/>
    <col min="15840" max="15846" width="16.42578125" style="11" customWidth="1"/>
    <col min="15847" max="15847" width="9.28515625" style="11" customWidth="1"/>
    <col min="15848" max="15848" width="11.42578125" style="11" customWidth="1"/>
    <col min="15849" max="15849" width="3.140625" style="11" customWidth="1"/>
    <col min="15850" max="15850" width="15.140625" style="11" customWidth="1"/>
    <col min="15851" max="15851" width="12.140625" style="11" customWidth="1"/>
    <col min="15852" max="15852" width="16" style="11" customWidth="1"/>
    <col min="15853" max="15853" width="13.140625" style="11" customWidth="1"/>
    <col min="15854" max="15854" width="13.42578125" style="11" customWidth="1"/>
    <col min="15855" max="15855" width="13.7109375" style="11" customWidth="1"/>
    <col min="15856" max="15856" width="12.7109375" style="11" bestFit="1" customWidth="1"/>
    <col min="15857" max="15857" width="15.5703125" style="11" customWidth="1"/>
    <col min="15858" max="15858" width="15.7109375" style="11" customWidth="1"/>
    <col min="15859" max="15859" width="9.85546875" style="11" customWidth="1"/>
    <col min="15860" max="15860" width="10.85546875" style="11" customWidth="1"/>
    <col min="15861" max="15861" width="6.140625" style="11" customWidth="1"/>
    <col min="15862" max="15862" width="16.140625" style="11" bestFit="1" customWidth="1"/>
    <col min="15863" max="15863" width="15.7109375" style="11" customWidth="1"/>
    <col min="15864" max="15864" width="3.42578125" style="11" customWidth="1"/>
    <col min="15865" max="15865" width="12.7109375" style="11" bestFit="1" customWidth="1"/>
    <col min="15866" max="15866" width="14" style="11" customWidth="1"/>
    <col min="15867" max="15867" width="3.42578125" style="11" customWidth="1"/>
    <col min="15868" max="15868" width="15.7109375" style="11" customWidth="1"/>
    <col min="15869" max="16092" width="11.42578125" style="11"/>
    <col min="16093" max="16093" width="9.5703125" style="11" customWidth="1"/>
    <col min="16094" max="16094" width="9.85546875" style="11" bestFit="1" customWidth="1"/>
    <col min="16095" max="16095" width="3.42578125" style="11" customWidth="1"/>
    <col min="16096" max="16102" width="16.42578125" style="11" customWidth="1"/>
    <col min="16103" max="16103" width="9.28515625" style="11" customWidth="1"/>
    <col min="16104" max="16104" width="11.42578125" style="11" customWidth="1"/>
    <col min="16105" max="16105" width="3.140625" style="11" customWidth="1"/>
    <col min="16106" max="16106" width="15.140625" style="11" customWidth="1"/>
    <col min="16107" max="16107" width="12.140625" style="11" customWidth="1"/>
    <col min="16108" max="16108" width="16" style="11" customWidth="1"/>
    <col min="16109" max="16109" width="13.140625" style="11" customWidth="1"/>
    <col min="16110" max="16110" width="13.42578125" style="11" customWidth="1"/>
    <col min="16111" max="16111" width="13.7109375" style="11" customWidth="1"/>
    <col min="16112" max="16112" width="12.7109375" style="11" bestFit="1" customWidth="1"/>
    <col min="16113" max="16113" width="15.5703125" style="11" customWidth="1"/>
    <col min="16114" max="16114" width="15.7109375" style="11" customWidth="1"/>
    <col min="16115" max="16115" width="9.85546875" style="11" customWidth="1"/>
    <col min="16116" max="16116" width="10.85546875" style="11" customWidth="1"/>
    <col min="16117" max="16117" width="6.140625" style="11" customWidth="1"/>
    <col min="16118" max="16118" width="16.140625" style="11" bestFit="1" customWidth="1"/>
    <col min="16119" max="16119" width="15.7109375" style="11" customWidth="1"/>
    <col min="16120" max="16120" width="3.42578125" style="11" customWidth="1"/>
    <col min="16121" max="16121" width="12.7109375" style="11" bestFit="1" customWidth="1"/>
    <col min="16122" max="16122" width="14" style="11" customWidth="1"/>
    <col min="16123" max="16123" width="3.42578125" style="11" customWidth="1"/>
    <col min="16124" max="16124" width="15.7109375" style="11" customWidth="1"/>
    <col min="16125" max="16384" width="11.42578125" style="11"/>
  </cols>
  <sheetData>
    <row r="1" spans="1:20">
      <c r="A1" s="16" t="s">
        <v>141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"/>
    </row>
    <row r="2" spans="1:20">
      <c r="A2" s="32" t="s">
        <v>1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"/>
    </row>
    <row r="3" spans="1:20">
      <c r="A3" s="39" t="s">
        <v>139</v>
      </c>
      <c r="C3" s="34"/>
      <c r="D3" s="34"/>
      <c r="E3" s="34"/>
      <c r="F3" s="34"/>
      <c r="G3" s="34"/>
      <c r="H3" s="14"/>
      <c r="I3" s="14"/>
      <c r="J3" s="14"/>
      <c r="K3" s="14"/>
      <c r="L3" s="14"/>
      <c r="M3" s="14"/>
      <c r="N3" s="14"/>
      <c r="O3" s="11"/>
      <c r="P3" s="11"/>
      <c r="Q3" s="11"/>
      <c r="R3" s="11"/>
      <c r="S3" s="11"/>
      <c r="T3" s="11"/>
    </row>
    <row r="4" spans="1:20">
      <c r="A4" s="3" t="s">
        <v>133</v>
      </c>
      <c r="C4" s="45"/>
      <c r="D4" s="45"/>
      <c r="E4" s="45"/>
      <c r="F4" s="45"/>
      <c r="G4" s="45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6"/>
    </row>
    <row r="5" spans="1:20">
      <c r="A5" s="3"/>
      <c r="C5" s="45"/>
      <c r="D5" s="45"/>
      <c r="E5" s="45"/>
      <c r="F5" s="45"/>
      <c r="G5" s="45"/>
      <c r="H5" s="53"/>
      <c r="I5" s="53"/>
      <c r="J5" s="53"/>
      <c r="K5" s="53"/>
      <c r="L5" s="53"/>
      <c r="M5" s="53"/>
      <c r="N5" s="53"/>
      <c r="O5" s="53" t="s">
        <v>2</v>
      </c>
      <c r="P5" s="53"/>
      <c r="Q5" s="53" t="s">
        <v>2</v>
      </c>
      <c r="R5" s="53"/>
      <c r="S5" s="53"/>
      <c r="T5" s="56" t="s">
        <v>3</v>
      </c>
    </row>
    <row r="6" spans="1:20" s="7" customFormat="1" ht="15" customHeight="1">
      <c r="C6" s="9"/>
      <c r="D6" s="9"/>
      <c r="E6" s="9"/>
      <c r="F6" s="9"/>
      <c r="G6" s="9"/>
      <c r="H6" s="42"/>
      <c r="I6" s="42"/>
      <c r="J6" s="42"/>
      <c r="K6" s="42"/>
      <c r="L6" s="42" t="s">
        <v>5</v>
      </c>
      <c r="M6" s="42"/>
      <c r="N6" s="42" t="s">
        <v>136</v>
      </c>
      <c r="O6" s="42" t="s">
        <v>7</v>
      </c>
      <c r="P6" s="42" t="s">
        <v>6</v>
      </c>
      <c r="Q6" s="42" t="s">
        <v>7</v>
      </c>
      <c r="R6" s="42"/>
      <c r="S6" s="42"/>
      <c r="T6" s="6" t="s">
        <v>134</v>
      </c>
    </row>
    <row r="7" spans="1:20" s="7" customFormat="1" ht="15" customHeight="1">
      <c r="B7" s="7" t="s">
        <v>9</v>
      </c>
      <c r="F7" s="7" t="s">
        <v>10</v>
      </c>
      <c r="H7" s="7" t="s">
        <v>11</v>
      </c>
      <c r="J7" s="7" t="s">
        <v>12</v>
      </c>
      <c r="L7" s="7" t="s">
        <v>13</v>
      </c>
      <c r="M7" s="7" t="s">
        <v>14</v>
      </c>
      <c r="O7" s="7" t="s">
        <v>16</v>
      </c>
      <c r="P7" s="7" t="s">
        <v>15</v>
      </c>
      <c r="Q7" s="7" t="s">
        <v>16</v>
      </c>
      <c r="R7" s="7" t="s">
        <v>17</v>
      </c>
      <c r="T7" s="6" t="s">
        <v>8</v>
      </c>
    </row>
    <row r="8" spans="1:20" s="7" customFormat="1" ht="15" customHeight="1">
      <c r="B8" s="7" t="s">
        <v>18</v>
      </c>
      <c r="D8" s="7" t="s">
        <v>19</v>
      </c>
      <c r="E8" s="7" t="s">
        <v>20</v>
      </c>
      <c r="F8" s="7" t="s">
        <v>21</v>
      </c>
      <c r="H8" s="7" t="s">
        <v>22</v>
      </c>
      <c r="I8" s="7" t="s">
        <v>23</v>
      </c>
      <c r="J8" s="7" t="s">
        <v>24</v>
      </c>
      <c r="K8" s="7" t="s">
        <v>15</v>
      </c>
      <c r="L8" s="7" t="s">
        <v>25</v>
      </c>
      <c r="M8" s="7" t="s">
        <v>26</v>
      </c>
      <c r="O8" s="7" t="s">
        <v>137</v>
      </c>
      <c r="P8" s="7" t="s">
        <v>27</v>
      </c>
      <c r="Q8" s="7" t="s">
        <v>28</v>
      </c>
      <c r="R8" s="7" t="s">
        <v>29</v>
      </c>
      <c r="S8" s="7" t="s">
        <v>30</v>
      </c>
      <c r="T8" s="6" t="s">
        <v>28</v>
      </c>
    </row>
    <row r="9" spans="1:20" s="8" customFormat="1" ht="15" customHeight="1" thickBot="1">
      <c r="A9" s="10" t="s">
        <v>4</v>
      </c>
      <c r="B9" s="51" t="s">
        <v>32</v>
      </c>
      <c r="C9" s="51" t="s">
        <v>33</v>
      </c>
      <c r="D9" s="51" t="s">
        <v>34</v>
      </c>
      <c r="E9" s="51" t="s">
        <v>35</v>
      </c>
      <c r="F9" s="51" t="s">
        <v>36</v>
      </c>
      <c r="G9" s="51" t="s">
        <v>37</v>
      </c>
      <c r="H9" s="51" t="s">
        <v>38</v>
      </c>
      <c r="I9" s="51" t="s">
        <v>39</v>
      </c>
      <c r="J9" s="51" t="s">
        <v>40</v>
      </c>
      <c r="K9" s="51" t="s">
        <v>41</v>
      </c>
      <c r="L9" s="51" t="s">
        <v>42</v>
      </c>
      <c r="M9" s="51" t="s">
        <v>43</v>
      </c>
      <c r="N9" s="51"/>
      <c r="O9" s="51" t="s">
        <v>138</v>
      </c>
      <c r="P9" s="51" t="s">
        <v>44</v>
      </c>
      <c r="Q9" s="51" t="s">
        <v>45</v>
      </c>
      <c r="R9" s="51" t="s">
        <v>46</v>
      </c>
      <c r="S9" s="51" t="s">
        <v>47</v>
      </c>
      <c r="T9" s="10" t="s">
        <v>48</v>
      </c>
    </row>
    <row r="10" spans="1:20" ht="15" customHeight="1">
      <c r="A10" s="47" t="s">
        <v>49</v>
      </c>
      <c r="B10" s="12">
        <v>10830.213199563159</v>
      </c>
      <c r="C10" s="12">
        <v>374.30653886977211</v>
      </c>
      <c r="D10" s="12">
        <v>3118.7904666594536</v>
      </c>
      <c r="E10" s="12">
        <v>38175.870382407265</v>
      </c>
      <c r="F10" s="12">
        <v>4345.0672332542044</v>
      </c>
      <c r="G10" s="12">
        <v>12481.975322560471</v>
      </c>
      <c r="H10" s="12">
        <v>30666.748036251691</v>
      </c>
      <c r="I10" s="12">
        <v>5608.1590238029676</v>
      </c>
      <c r="J10" s="12">
        <v>15116.449342381131</v>
      </c>
      <c r="K10" s="12">
        <v>8463.129785749963</v>
      </c>
      <c r="L10" s="12">
        <v>31778.760814706715</v>
      </c>
      <c r="M10" s="12">
        <v>14567.176999785608</v>
      </c>
      <c r="N10" s="12">
        <v>26610.10945806808</v>
      </c>
      <c r="O10" s="12">
        <f t="shared" ref="O10" si="0">SUM(B10:N10)</f>
        <v>202136.75660406047</v>
      </c>
      <c r="P10" s="12">
        <v>3035.3225352893701</v>
      </c>
      <c r="Q10" s="12">
        <f t="shared" ref="Q10" si="1">+O10-P10</f>
        <v>199101.43406877111</v>
      </c>
      <c r="R10" s="12">
        <v>15366.955476555808</v>
      </c>
      <c r="S10" s="12">
        <v>1901.7217634426879</v>
      </c>
      <c r="T10" s="13">
        <f>SUM(Q10:S10)</f>
        <v>216370.11130876958</v>
      </c>
    </row>
    <row r="11" spans="1:20" ht="15" customHeight="1">
      <c r="A11" s="47" t="s">
        <v>50</v>
      </c>
      <c r="B11" s="12">
        <v>13756.109200578501</v>
      </c>
      <c r="C11" s="12">
        <v>529.83849864553304</v>
      </c>
      <c r="D11" s="12">
        <v>3412.2828532886833</v>
      </c>
      <c r="E11" s="12">
        <v>44422.150958572056</v>
      </c>
      <c r="F11" s="12">
        <v>4655.2044299849704</v>
      </c>
      <c r="G11" s="12">
        <v>13151.416970207913</v>
      </c>
      <c r="H11" s="12">
        <v>35849.78943607051</v>
      </c>
      <c r="I11" s="12">
        <v>5047.5736533346944</v>
      </c>
      <c r="J11" s="12">
        <v>15995.288597176186</v>
      </c>
      <c r="K11" s="12">
        <v>8981.1443309587557</v>
      </c>
      <c r="L11" s="12">
        <v>34513.516743495507</v>
      </c>
      <c r="M11" s="12">
        <v>14572.629278384829</v>
      </c>
      <c r="N11" s="12">
        <v>32043.922970954751</v>
      </c>
      <c r="O11" s="12">
        <f t="shared" ref="O11:O74" si="2">SUM(B11:N11)</f>
        <v>226930.86792165285</v>
      </c>
      <c r="P11" s="12">
        <v>3337.6535598859914</v>
      </c>
      <c r="Q11" s="12">
        <f t="shared" ref="Q11:Q74" si="3">+O11-P11</f>
        <v>223593.21436176688</v>
      </c>
      <c r="R11" s="12">
        <v>16016.931230533171</v>
      </c>
      <c r="S11" s="12">
        <v>2261.7128318091482</v>
      </c>
      <c r="T11" s="13">
        <f t="shared" ref="T11:T74" si="4">SUM(Q11:S11)</f>
        <v>241871.8584241092</v>
      </c>
    </row>
    <row r="12" spans="1:20" ht="15" customHeight="1">
      <c r="A12" s="47" t="s">
        <v>51</v>
      </c>
      <c r="B12" s="12">
        <v>10758.399287228543</v>
      </c>
      <c r="C12" s="12">
        <v>392.57619772218203</v>
      </c>
      <c r="D12" s="12">
        <v>3666.0676909919184</v>
      </c>
      <c r="E12" s="12">
        <v>44980.045983859469</v>
      </c>
      <c r="F12" s="12">
        <v>4914.0935940579202</v>
      </c>
      <c r="G12" s="12">
        <v>13760.712042040523</v>
      </c>
      <c r="H12" s="12">
        <v>34537.222135919692</v>
      </c>
      <c r="I12" s="12">
        <v>5396.7016352628671</v>
      </c>
      <c r="J12" s="12">
        <v>16383.312252068157</v>
      </c>
      <c r="K12" s="12">
        <v>9600.1938025815234</v>
      </c>
      <c r="L12" s="12">
        <v>34922.469656208486</v>
      </c>
      <c r="M12" s="12">
        <v>14564.65658885387</v>
      </c>
      <c r="N12" s="12">
        <v>32583.053124005615</v>
      </c>
      <c r="O12" s="12">
        <f t="shared" si="2"/>
        <v>226459.50399080076</v>
      </c>
      <c r="P12" s="12">
        <v>3459.8090455227252</v>
      </c>
      <c r="Q12" s="12">
        <f t="shared" si="3"/>
        <v>222999.69494527802</v>
      </c>
      <c r="R12" s="12">
        <v>16964.455731753234</v>
      </c>
      <c r="S12" s="12">
        <v>2681.3716910123062</v>
      </c>
      <c r="T12" s="13">
        <f t="shared" si="4"/>
        <v>242645.52236804357</v>
      </c>
    </row>
    <row r="13" spans="1:20" ht="15" customHeight="1">
      <c r="A13" s="47" t="s">
        <v>52</v>
      </c>
      <c r="B13" s="12">
        <v>11603.038395145242</v>
      </c>
      <c r="C13" s="12">
        <v>350.9190418112122</v>
      </c>
      <c r="D13" s="12">
        <v>3911.7118455348241</v>
      </c>
      <c r="E13" s="12">
        <v>44975.124425953058</v>
      </c>
      <c r="F13" s="12">
        <v>4481.7718562978462</v>
      </c>
      <c r="G13" s="12">
        <v>14177.627789191094</v>
      </c>
      <c r="H13" s="12">
        <v>34396.229165831901</v>
      </c>
      <c r="I13" s="12">
        <v>5674.7282583717488</v>
      </c>
      <c r="J13" s="12">
        <v>17040.351272573917</v>
      </c>
      <c r="K13" s="12">
        <v>10151.68098031515</v>
      </c>
      <c r="L13" s="12">
        <v>35312.130401985713</v>
      </c>
      <c r="M13" s="12">
        <v>14543.846257625584</v>
      </c>
      <c r="N13" s="12">
        <v>32689.423657449228</v>
      </c>
      <c r="O13" s="12">
        <f t="shared" si="2"/>
        <v>229308.58334808651</v>
      </c>
      <c r="P13" s="12">
        <v>3811.3231416125514</v>
      </c>
      <c r="Q13" s="12">
        <f t="shared" si="3"/>
        <v>225497.26020647396</v>
      </c>
      <c r="R13" s="12">
        <v>16718.217197157781</v>
      </c>
      <c r="S13" s="12">
        <v>2916.9514217358346</v>
      </c>
      <c r="T13" s="13">
        <f t="shared" si="4"/>
        <v>245132.42882536759</v>
      </c>
    </row>
    <row r="14" spans="1:20" ht="15" customHeight="1">
      <c r="A14" s="47" t="s">
        <v>53</v>
      </c>
      <c r="B14" s="12">
        <v>11796.726691120995</v>
      </c>
      <c r="C14" s="12">
        <v>363.86931859286938</v>
      </c>
      <c r="D14" s="12">
        <v>3658.8303098910533</v>
      </c>
      <c r="E14" s="12">
        <v>41193.466518881418</v>
      </c>
      <c r="F14" s="12">
        <v>4753.8124553030175</v>
      </c>
      <c r="G14" s="12">
        <v>13194.987679233078</v>
      </c>
      <c r="H14" s="12">
        <v>33353.070470448256</v>
      </c>
      <c r="I14" s="12">
        <v>6096.5971367072334</v>
      </c>
      <c r="J14" s="12">
        <v>16891.923553374221</v>
      </c>
      <c r="K14" s="12">
        <v>10689.530915209243</v>
      </c>
      <c r="L14" s="12">
        <v>33895.711303721262</v>
      </c>
      <c r="M14" s="12">
        <v>14044.948857449686</v>
      </c>
      <c r="N14" s="12">
        <v>27901.087230080499</v>
      </c>
      <c r="O14" s="12">
        <f t="shared" si="2"/>
        <v>217834.56244001287</v>
      </c>
      <c r="P14" s="12">
        <v>4274.9266919019947</v>
      </c>
      <c r="Q14" s="12">
        <f t="shared" si="3"/>
        <v>213559.63574811089</v>
      </c>
      <c r="R14" s="12">
        <v>16491.736575712239</v>
      </c>
      <c r="S14" s="12">
        <v>2893.9534058057807</v>
      </c>
      <c r="T14" s="13">
        <f t="shared" si="4"/>
        <v>232945.32572962891</v>
      </c>
    </row>
    <row r="15" spans="1:20" ht="15" customHeight="1">
      <c r="A15" s="47" t="s">
        <v>54</v>
      </c>
      <c r="B15" s="12">
        <v>14937.693726739761</v>
      </c>
      <c r="C15" s="12">
        <v>471.35363480808445</v>
      </c>
      <c r="D15" s="12">
        <v>3922.5112705971669</v>
      </c>
      <c r="E15" s="12">
        <v>45749.545521777451</v>
      </c>
      <c r="F15" s="12">
        <v>5089.9186357601757</v>
      </c>
      <c r="G15" s="12">
        <v>14115.791072235563</v>
      </c>
      <c r="H15" s="12">
        <v>38341.939972644141</v>
      </c>
      <c r="I15" s="12">
        <v>5543.910528187299</v>
      </c>
      <c r="J15" s="12">
        <v>17728.790143761271</v>
      </c>
      <c r="K15" s="12">
        <v>10994.523757002455</v>
      </c>
      <c r="L15" s="12">
        <v>36551.038767502236</v>
      </c>
      <c r="M15" s="12">
        <v>14234.640582549242</v>
      </c>
      <c r="N15" s="12">
        <v>33530.348722753239</v>
      </c>
      <c r="O15" s="12">
        <f t="shared" si="2"/>
        <v>241212.0063363181</v>
      </c>
      <c r="P15" s="12">
        <v>4430.0397221139574</v>
      </c>
      <c r="Q15" s="12">
        <f t="shared" si="3"/>
        <v>236781.96661420414</v>
      </c>
      <c r="R15" s="12">
        <v>17570.708299343787</v>
      </c>
      <c r="S15" s="12">
        <v>3124.2197293673262</v>
      </c>
      <c r="T15" s="13">
        <f t="shared" si="4"/>
        <v>257476.89464291526</v>
      </c>
    </row>
    <row r="16" spans="1:20" ht="15" customHeight="1">
      <c r="A16" s="47" t="s">
        <v>55</v>
      </c>
      <c r="B16" s="12">
        <v>11731.123644622274</v>
      </c>
      <c r="C16" s="12">
        <v>428.33441908772937</v>
      </c>
      <c r="D16" s="12">
        <v>4074.8427234042351</v>
      </c>
      <c r="E16" s="12">
        <v>46684.473262861095</v>
      </c>
      <c r="F16" s="12">
        <v>5422.3456555534167</v>
      </c>
      <c r="G16" s="12">
        <v>14359.911557853446</v>
      </c>
      <c r="H16" s="12">
        <v>36437.906845198762</v>
      </c>
      <c r="I16" s="12">
        <v>5746.4498576706683</v>
      </c>
      <c r="J16" s="12">
        <v>18075.834809615546</v>
      </c>
      <c r="K16" s="12">
        <v>11144.540903462215</v>
      </c>
      <c r="L16" s="12">
        <v>36683.046830607302</v>
      </c>
      <c r="M16" s="12">
        <v>14239.927115849434</v>
      </c>
      <c r="N16" s="12">
        <v>33438.979115109847</v>
      </c>
      <c r="O16" s="12">
        <f t="shared" si="2"/>
        <v>238467.71674089594</v>
      </c>
      <c r="P16" s="12">
        <v>4682.8710261902861</v>
      </c>
      <c r="Q16" s="12">
        <f t="shared" si="3"/>
        <v>233784.84571470565</v>
      </c>
      <c r="R16" s="12">
        <v>16577.825951912429</v>
      </c>
      <c r="S16" s="12">
        <v>3105.1063883263841</v>
      </c>
      <c r="T16" s="13">
        <f t="shared" si="4"/>
        <v>253467.77805494447</v>
      </c>
    </row>
    <row r="17" spans="1:20" ht="15" customHeight="1">
      <c r="A17" s="47" t="s">
        <v>56</v>
      </c>
      <c r="B17" s="12">
        <v>12145.668906979792</v>
      </c>
      <c r="C17" s="12">
        <v>351.74051648136793</v>
      </c>
      <c r="D17" s="12">
        <v>4392.8531666541885</v>
      </c>
      <c r="E17" s="12">
        <v>46689.971980215429</v>
      </c>
      <c r="F17" s="12">
        <v>5123.3238448879711</v>
      </c>
      <c r="G17" s="12">
        <v>14984.934506473181</v>
      </c>
      <c r="H17" s="12">
        <v>36045.575821913066</v>
      </c>
      <c r="I17" s="12">
        <v>6189.3707434903863</v>
      </c>
      <c r="J17" s="12">
        <v>18474.46224254437</v>
      </c>
      <c r="K17" s="12">
        <v>11930.993592241339</v>
      </c>
      <c r="L17" s="12">
        <v>38329.048846091777</v>
      </c>
      <c r="M17" s="12">
        <v>14251.783295542897</v>
      </c>
      <c r="N17" s="12">
        <v>33492.869268945666</v>
      </c>
      <c r="O17" s="12">
        <f t="shared" si="2"/>
        <v>242402.59673246148</v>
      </c>
      <c r="P17" s="12">
        <v>4907.1720347683813</v>
      </c>
      <c r="Q17" s="12">
        <f t="shared" si="3"/>
        <v>237495.42469769309</v>
      </c>
      <c r="R17" s="12">
        <v>16694.695601051146</v>
      </c>
      <c r="S17" s="12">
        <v>3151.4234190279462</v>
      </c>
      <c r="T17" s="13">
        <f t="shared" si="4"/>
        <v>257341.54371777218</v>
      </c>
    </row>
    <row r="18" spans="1:20" ht="15" customHeight="1">
      <c r="A18" s="47" t="s">
        <v>57</v>
      </c>
      <c r="B18" s="12">
        <v>13333.071531883359</v>
      </c>
      <c r="C18" s="12">
        <v>359.26945426912044</v>
      </c>
      <c r="D18" s="12">
        <v>4225.5806936746467</v>
      </c>
      <c r="E18" s="12">
        <v>41082.01531681855</v>
      </c>
      <c r="F18" s="12">
        <v>5268.3812936658942</v>
      </c>
      <c r="G18" s="12">
        <v>13318.872485039101</v>
      </c>
      <c r="H18" s="12">
        <v>33153.518582723205</v>
      </c>
      <c r="I18" s="12">
        <v>6321.425988350572</v>
      </c>
      <c r="J18" s="12">
        <v>18071.532320126673</v>
      </c>
      <c r="K18" s="12">
        <v>10974.962205018574</v>
      </c>
      <c r="L18" s="12">
        <v>35019.828954056524</v>
      </c>
      <c r="M18" s="12">
        <v>14047.915320985701</v>
      </c>
      <c r="N18" s="12">
        <v>28465.330524458561</v>
      </c>
      <c r="O18" s="12">
        <f t="shared" si="2"/>
        <v>223641.70467107047</v>
      </c>
      <c r="P18" s="12">
        <v>4587.5227574368237</v>
      </c>
      <c r="Q18" s="12">
        <f t="shared" si="3"/>
        <v>219054.18191363366</v>
      </c>
      <c r="R18" s="12">
        <v>16138.873916656068</v>
      </c>
      <c r="S18" s="12">
        <v>2775.0472725886439</v>
      </c>
      <c r="T18" s="13">
        <f t="shared" si="4"/>
        <v>237968.10310287838</v>
      </c>
    </row>
    <row r="19" spans="1:20" ht="15" customHeight="1">
      <c r="A19" s="47" t="s">
        <v>58</v>
      </c>
      <c r="B19" s="12">
        <v>17050.526318455522</v>
      </c>
      <c r="C19" s="12">
        <v>507.74896430430107</v>
      </c>
      <c r="D19" s="12">
        <v>4773.309102959598</v>
      </c>
      <c r="E19" s="12">
        <v>41678.415691341208</v>
      </c>
      <c r="F19" s="12">
        <v>5472.5230317796195</v>
      </c>
      <c r="G19" s="12">
        <v>12206.22540785162</v>
      </c>
      <c r="H19" s="12">
        <v>34318.776378903996</v>
      </c>
      <c r="I19" s="12">
        <v>5305.3693875447098</v>
      </c>
      <c r="J19" s="12">
        <v>17987.959260432737</v>
      </c>
      <c r="K19" s="12">
        <v>10796.59078574147</v>
      </c>
      <c r="L19" s="12">
        <v>35690.630537248406</v>
      </c>
      <c r="M19" s="12">
        <v>14141.067907118178</v>
      </c>
      <c r="N19" s="12">
        <v>33662.91765958719</v>
      </c>
      <c r="O19" s="12">
        <f t="shared" si="2"/>
        <v>233592.06043326858</v>
      </c>
      <c r="P19" s="12">
        <v>4458.9185435829186</v>
      </c>
      <c r="Q19" s="12">
        <f t="shared" si="3"/>
        <v>229133.14188968565</v>
      </c>
      <c r="R19" s="12">
        <v>16435.262022989562</v>
      </c>
      <c r="S19" s="12">
        <v>2525.2353674051974</v>
      </c>
      <c r="T19" s="13">
        <f t="shared" si="4"/>
        <v>248093.63928008042</v>
      </c>
    </row>
    <row r="20" spans="1:20" ht="15" customHeight="1">
      <c r="A20" s="47" t="s">
        <v>59</v>
      </c>
      <c r="B20" s="12">
        <v>11657.45297319304</v>
      </c>
      <c r="C20" s="12">
        <v>374.18753369494203</v>
      </c>
      <c r="D20" s="12">
        <v>4928.2270913504235</v>
      </c>
      <c r="E20" s="12">
        <v>42237.931599569449</v>
      </c>
      <c r="F20" s="12">
        <v>5735.1128606768152</v>
      </c>
      <c r="G20" s="12">
        <v>12038.675891177123</v>
      </c>
      <c r="H20" s="12">
        <v>32402.514342716589</v>
      </c>
      <c r="I20" s="12">
        <v>5442.0414426800926</v>
      </c>
      <c r="J20" s="12">
        <v>17930.226455558415</v>
      </c>
      <c r="K20" s="12">
        <v>10697.377648956004</v>
      </c>
      <c r="L20" s="12">
        <v>36403.81573299523</v>
      </c>
      <c r="M20" s="12">
        <v>14153.961580564946</v>
      </c>
      <c r="N20" s="12">
        <v>34094.588639316295</v>
      </c>
      <c r="O20" s="12">
        <f t="shared" si="2"/>
        <v>228096.11379244932</v>
      </c>
      <c r="P20" s="12">
        <v>4295.2854027093445</v>
      </c>
      <c r="Q20" s="12">
        <f t="shared" si="3"/>
        <v>223800.82838973997</v>
      </c>
      <c r="R20" s="12">
        <v>15891.660202491066</v>
      </c>
      <c r="S20" s="12">
        <v>2522.2105217943526</v>
      </c>
      <c r="T20" s="13">
        <f t="shared" si="4"/>
        <v>242214.6991140254</v>
      </c>
    </row>
    <row r="21" spans="1:20" ht="15" customHeight="1">
      <c r="A21" s="47" t="s">
        <v>60</v>
      </c>
      <c r="B21" s="12">
        <v>11479.023968598112</v>
      </c>
      <c r="C21" s="12">
        <v>402.90576950849214</v>
      </c>
      <c r="D21" s="12">
        <v>4752.8840733996567</v>
      </c>
      <c r="E21" s="12">
        <v>42400.094291101203</v>
      </c>
      <c r="F21" s="12">
        <v>5428.6365313993529</v>
      </c>
      <c r="G21" s="12">
        <v>12200.613654256333</v>
      </c>
      <c r="H21" s="12">
        <v>32391.206241361146</v>
      </c>
      <c r="I21" s="12">
        <v>5881.1897695023799</v>
      </c>
      <c r="J21" s="12">
        <v>18404.084773374987</v>
      </c>
      <c r="K21" s="12">
        <v>11676.33585581469</v>
      </c>
      <c r="L21" s="12">
        <v>37216.457366378767</v>
      </c>
      <c r="M21" s="12">
        <v>14131.731875620688</v>
      </c>
      <c r="N21" s="12">
        <v>33584.586249140018</v>
      </c>
      <c r="O21" s="12">
        <f t="shared" si="2"/>
        <v>229949.75041945581</v>
      </c>
      <c r="P21" s="12">
        <v>4807.7895082056311</v>
      </c>
      <c r="Q21" s="12">
        <f t="shared" si="3"/>
        <v>225141.96091125018</v>
      </c>
      <c r="R21" s="12">
        <v>16598.889032311712</v>
      </c>
      <c r="S21" s="12">
        <v>2727.1146372954649</v>
      </c>
      <c r="T21" s="13">
        <f t="shared" si="4"/>
        <v>244467.96458085734</v>
      </c>
    </row>
    <row r="22" spans="1:20" ht="15" customHeight="1">
      <c r="A22" s="47" t="s">
        <v>61</v>
      </c>
      <c r="B22" s="12">
        <v>12327.914513533098</v>
      </c>
      <c r="C22" s="12">
        <v>374.59735193909222</v>
      </c>
      <c r="D22" s="12">
        <v>4735.8065117198521</v>
      </c>
      <c r="E22" s="12">
        <v>39962.512130446776</v>
      </c>
      <c r="F22" s="12">
        <v>5465.4669864099696</v>
      </c>
      <c r="G22" s="12">
        <v>12150.481925077725</v>
      </c>
      <c r="H22" s="12">
        <v>31916.742797497056</v>
      </c>
      <c r="I22" s="12">
        <v>6478.7816030677077</v>
      </c>
      <c r="J22" s="12">
        <v>18174.968054301604</v>
      </c>
      <c r="K22" s="12">
        <v>11846.918916420307</v>
      </c>
      <c r="L22" s="12">
        <v>35279.718608520481</v>
      </c>
      <c r="M22" s="12">
        <v>14107.671336224812</v>
      </c>
      <c r="N22" s="12">
        <v>28704.385025446274</v>
      </c>
      <c r="O22" s="12">
        <f t="shared" si="2"/>
        <v>221525.96576060474</v>
      </c>
      <c r="P22" s="12">
        <v>4993.3965925964749</v>
      </c>
      <c r="Q22" s="12">
        <f t="shared" si="3"/>
        <v>216532.56916800825</v>
      </c>
      <c r="R22" s="12">
        <v>17469.175052977487</v>
      </c>
      <c r="S22" s="12">
        <v>2564.2923628975686</v>
      </c>
      <c r="T22" s="13">
        <f t="shared" si="4"/>
        <v>236566.03658388331</v>
      </c>
    </row>
    <row r="23" spans="1:20" ht="15" customHeight="1">
      <c r="A23" s="47" t="s">
        <v>62</v>
      </c>
      <c r="B23" s="12">
        <v>15535.007173242946</v>
      </c>
      <c r="C23" s="12">
        <v>615.35088039510697</v>
      </c>
      <c r="D23" s="12">
        <v>5008.7592544152649</v>
      </c>
      <c r="E23" s="12">
        <v>45053.43899757984</v>
      </c>
      <c r="F23" s="12">
        <v>5704.6457943287369</v>
      </c>
      <c r="G23" s="12">
        <v>12728.119096356399</v>
      </c>
      <c r="H23" s="12">
        <v>36969.904592139843</v>
      </c>
      <c r="I23" s="12">
        <v>5850.0421924115126</v>
      </c>
      <c r="J23" s="12">
        <v>19183.974754868941</v>
      </c>
      <c r="K23" s="12">
        <v>12431.024684415132</v>
      </c>
      <c r="L23" s="12">
        <v>37665.242546992631</v>
      </c>
      <c r="M23" s="12">
        <v>14247.318857413549</v>
      </c>
      <c r="N23" s="12">
        <v>34769.643884271958</v>
      </c>
      <c r="O23" s="12">
        <f t="shared" si="2"/>
        <v>245762.47270883186</v>
      </c>
      <c r="P23" s="12">
        <v>5190.2836115814716</v>
      </c>
      <c r="Q23" s="12">
        <f t="shared" si="3"/>
        <v>240572.1890972504</v>
      </c>
      <c r="R23" s="12">
        <v>17162.697659617956</v>
      </c>
      <c r="S23" s="12">
        <v>3017.0384020918841</v>
      </c>
      <c r="T23" s="13">
        <f t="shared" si="4"/>
        <v>260751.92515896025</v>
      </c>
    </row>
    <row r="24" spans="1:20" ht="15" customHeight="1">
      <c r="A24" s="47" t="s">
        <v>63</v>
      </c>
      <c r="B24" s="12">
        <v>11994.921114071723</v>
      </c>
      <c r="C24" s="12">
        <v>418.42641623593784</v>
      </c>
      <c r="D24" s="12">
        <v>4950.1886064511946</v>
      </c>
      <c r="E24" s="12">
        <v>46118.998276117767</v>
      </c>
      <c r="F24" s="12">
        <v>5942.1550133634082</v>
      </c>
      <c r="G24" s="12">
        <v>14150.646353359729</v>
      </c>
      <c r="H24" s="12">
        <v>36583.334862128278</v>
      </c>
      <c r="I24" s="12">
        <v>6221.8964035892359</v>
      </c>
      <c r="J24" s="12">
        <v>19663.216461558844</v>
      </c>
      <c r="K24" s="12">
        <v>12925.413671460989</v>
      </c>
      <c r="L24" s="12">
        <v>37688.521192007523</v>
      </c>
      <c r="M24" s="12">
        <v>14238.921612730315</v>
      </c>
      <c r="N24" s="12">
        <v>35354.032049472909</v>
      </c>
      <c r="O24" s="12">
        <f t="shared" si="2"/>
        <v>246250.67203254785</v>
      </c>
      <c r="P24" s="12">
        <v>5473.0466085324942</v>
      </c>
      <c r="Q24" s="12">
        <f t="shared" si="3"/>
        <v>240777.62542401536</v>
      </c>
      <c r="R24" s="12">
        <v>17860.398193884237</v>
      </c>
      <c r="S24" s="12">
        <v>3528.9401674114652</v>
      </c>
      <c r="T24" s="13">
        <f t="shared" si="4"/>
        <v>262166.96378531109</v>
      </c>
    </row>
    <row r="25" spans="1:20" ht="15" customHeight="1">
      <c r="A25" s="47" t="s">
        <v>64</v>
      </c>
      <c r="B25" s="12">
        <v>12810.778064114938</v>
      </c>
      <c r="C25" s="12">
        <v>452.49866342208929</v>
      </c>
      <c r="D25" s="12">
        <v>4831.3998231139094</v>
      </c>
      <c r="E25" s="12">
        <v>47063.851286969744</v>
      </c>
      <c r="F25" s="12">
        <v>5680.1996345502521</v>
      </c>
      <c r="G25" s="12">
        <v>14936.916201315746</v>
      </c>
      <c r="H25" s="12">
        <v>36757.085170560269</v>
      </c>
      <c r="I25" s="12">
        <v>6686.3674947191412</v>
      </c>
      <c r="J25" s="12">
        <v>20377.752960395006</v>
      </c>
      <c r="K25" s="12">
        <v>13043.158636988199</v>
      </c>
      <c r="L25" s="12">
        <v>39127.480688230848</v>
      </c>
      <c r="M25" s="12">
        <v>14230.856766607561</v>
      </c>
      <c r="N25" s="12">
        <v>34906.383883392191</v>
      </c>
      <c r="O25" s="12">
        <f t="shared" si="2"/>
        <v>250904.7292743799</v>
      </c>
      <c r="P25" s="12">
        <v>5358.2587409524967</v>
      </c>
      <c r="Q25" s="12">
        <f t="shared" si="3"/>
        <v>245546.4705334274</v>
      </c>
      <c r="R25" s="12">
        <v>17963.254474128295</v>
      </c>
      <c r="S25" s="12">
        <v>3510.3216876783026</v>
      </c>
      <c r="T25" s="13">
        <f t="shared" si="4"/>
        <v>267020.04669523396</v>
      </c>
    </row>
    <row r="26" spans="1:20" ht="15" customHeight="1">
      <c r="A26" s="47" t="s">
        <v>65</v>
      </c>
      <c r="B26" s="12">
        <v>12939.100376716649</v>
      </c>
      <c r="C26" s="12">
        <v>405.54861920627172</v>
      </c>
      <c r="D26" s="12">
        <v>4929.8336212076692</v>
      </c>
      <c r="E26" s="12">
        <v>43271.772174301957</v>
      </c>
      <c r="F26" s="12">
        <v>5860.153800716369</v>
      </c>
      <c r="G26" s="12">
        <v>14259.742990337025</v>
      </c>
      <c r="H26" s="12">
        <v>35939.207423334286</v>
      </c>
      <c r="I26" s="12">
        <v>7167.5034450459261</v>
      </c>
      <c r="J26" s="12">
        <v>19880.947181109914</v>
      </c>
      <c r="K26" s="12">
        <v>13453.152644044805</v>
      </c>
      <c r="L26" s="12">
        <v>37605.726769799236</v>
      </c>
      <c r="M26" s="12">
        <v>14076.725883769084</v>
      </c>
      <c r="N26" s="12">
        <v>30305.528986208723</v>
      </c>
      <c r="O26" s="12">
        <f t="shared" si="2"/>
        <v>240094.94391579789</v>
      </c>
      <c r="P26" s="12">
        <v>5659.8830967461581</v>
      </c>
      <c r="Q26" s="12">
        <f t="shared" si="3"/>
        <v>234435.06081905172</v>
      </c>
      <c r="R26" s="12">
        <v>18567.477872590855</v>
      </c>
      <c r="S26" s="12">
        <v>3385.3180029750993</v>
      </c>
      <c r="T26" s="13">
        <f t="shared" si="4"/>
        <v>256387.85669461769</v>
      </c>
    </row>
    <row r="27" spans="1:20" ht="15" customHeight="1">
      <c r="A27" s="47" t="s">
        <v>66</v>
      </c>
      <c r="B27" s="12">
        <v>15094.766188188845</v>
      </c>
      <c r="C27" s="12">
        <v>820.39364337270888</v>
      </c>
      <c r="D27" s="12">
        <v>5008.50653006418</v>
      </c>
      <c r="E27" s="12">
        <v>49207.613611116678</v>
      </c>
      <c r="F27" s="12">
        <v>6183.4508296977656</v>
      </c>
      <c r="G27" s="12">
        <v>15401.164504328364</v>
      </c>
      <c r="H27" s="12">
        <v>40730.368244984173</v>
      </c>
      <c r="I27" s="12">
        <v>6614.3457545808478</v>
      </c>
      <c r="J27" s="12">
        <v>21281.392950984111</v>
      </c>
      <c r="K27" s="12">
        <v>14092.50282120458</v>
      </c>
      <c r="L27" s="12">
        <v>39188.468802528718</v>
      </c>
      <c r="M27" s="12">
        <v>14087.306899022047</v>
      </c>
      <c r="N27" s="12">
        <v>37184.923888546749</v>
      </c>
      <c r="O27" s="12">
        <f t="shared" si="2"/>
        <v>264895.20466861973</v>
      </c>
      <c r="P27" s="12">
        <v>6141.2133871876977</v>
      </c>
      <c r="Q27" s="12">
        <f t="shared" si="3"/>
        <v>258753.99128143204</v>
      </c>
      <c r="R27" s="12">
        <v>18938.048041672999</v>
      </c>
      <c r="S27" s="12">
        <v>4077.7614331363598</v>
      </c>
      <c r="T27" s="13">
        <f t="shared" si="4"/>
        <v>281769.80075624137</v>
      </c>
    </row>
    <row r="28" spans="1:20" ht="15" customHeight="1">
      <c r="A28" s="47" t="s">
        <v>67</v>
      </c>
      <c r="B28" s="12">
        <v>11980.862605987719</v>
      </c>
      <c r="C28" s="12">
        <v>410.6405805126571</v>
      </c>
      <c r="D28" s="12">
        <v>4900.5086583016664</v>
      </c>
      <c r="E28" s="12">
        <v>50820.131200042844</v>
      </c>
      <c r="F28" s="12">
        <v>6462.2244383147263</v>
      </c>
      <c r="G28" s="12">
        <v>16280.836334718853</v>
      </c>
      <c r="H28" s="12">
        <v>40123.403205898408</v>
      </c>
      <c r="I28" s="12">
        <v>7051.1599366865203</v>
      </c>
      <c r="J28" s="12">
        <v>21985.705914304774</v>
      </c>
      <c r="K28" s="12">
        <v>14635.910818976565</v>
      </c>
      <c r="L28" s="12">
        <v>39850.63344642095</v>
      </c>
      <c r="M28" s="12">
        <v>14093.244493250482</v>
      </c>
      <c r="N28" s="12">
        <v>37222.912165812537</v>
      </c>
      <c r="O28" s="12">
        <f t="shared" si="2"/>
        <v>265818.17379922868</v>
      </c>
      <c r="P28" s="12">
        <v>6485.683694599712</v>
      </c>
      <c r="Q28" s="12">
        <f t="shared" si="3"/>
        <v>259332.49010462896</v>
      </c>
      <c r="R28" s="12">
        <v>20181.963487012385</v>
      </c>
      <c r="S28" s="12">
        <v>4577.8138861451316</v>
      </c>
      <c r="T28" s="13">
        <f t="shared" si="4"/>
        <v>284092.26747778646</v>
      </c>
    </row>
    <row r="29" spans="1:20" ht="15" customHeight="1">
      <c r="A29" s="47" t="s">
        <v>68</v>
      </c>
      <c r="B29" s="12">
        <v>12764.22236871661</v>
      </c>
      <c r="C29" s="12">
        <v>365.40899602934422</v>
      </c>
      <c r="D29" s="12">
        <v>4821.4270531051798</v>
      </c>
      <c r="E29" s="12">
        <v>51207.028538076098</v>
      </c>
      <c r="F29" s="12">
        <v>6149.4268927206776</v>
      </c>
      <c r="G29" s="12">
        <v>16972.661955329782</v>
      </c>
      <c r="H29" s="12">
        <v>40497.405480730442</v>
      </c>
      <c r="I29" s="12">
        <v>7565.7018286943612</v>
      </c>
      <c r="J29" s="12">
        <v>22928.915844658844</v>
      </c>
      <c r="K29" s="12">
        <v>15210.174248684327</v>
      </c>
      <c r="L29" s="12">
        <v>40597.699123805578</v>
      </c>
      <c r="M29" s="12">
        <v>14068.836969314347</v>
      </c>
      <c r="N29" s="12">
        <v>37224.430918093632</v>
      </c>
      <c r="O29" s="12">
        <f t="shared" si="2"/>
        <v>270373.34021795919</v>
      </c>
      <c r="P29" s="12">
        <v>6914.1791556026365</v>
      </c>
      <c r="Q29" s="12">
        <f t="shared" si="3"/>
        <v>263459.16106235655</v>
      </c>
      <c r="R29" s="12">
        <v>19447.065089609805</v>
      </c>
      <c r="S29" s="12">
        <v>4609.119408908874</v>
      </c>
      <c r="T29" s="13">
        <f t="shared" si="4"/>
        <v>287515.34556087526</v>
      </c>
    </row>
    <row r="30" spans="1:20" ht="15" customHeight="1">
      <c r="A30" s="47" t="s">
        <v>69</v>
      </c>
      <c r="B30" s="12">
        <v>13092.099059052454</v>
      </c>
      <c r="C30" s="12">
        <v>355.79676474558039</v>
      </c>
      <c r="D30" s="12">
        <v>4679.6032228895492</v>
      </c>
      <c r="E30" s="12">
        <v>46174.46718288288</v>
      </c>
      <c r="F30" s="12">
        <v>6385.3542989102689</v>
      </c>
      <c r="G30" s="12">
        <v>16177.652599252453</v>
      </c>
      <c r="H30" s="12">
        <v>38223.03322878747</v>
      </c>
      <c r="I30" s="12">
        <v>7743.227765564041</v>
      </c>
      <c r="J30" s="12">
        <v>22234.364798236689</v>
      </c>
      <c r="K30" s="12">
        <v>15753.247313663682</v>
      </c>
      <c r="L30" s="12">
        <v>39219.710890730748</v>
      </c>
      <c r="M30" s="12">
        <v>13989.495063125412</v>
      </c>
      <c r="N30" s="12">
        <v>30974.491063044552</v>
      </c>
      <c r="O30" s="12">
        <f t="shared" si="2"/>
        <v>255002.54325088582</v>
      </c>
      <c r="P30" s="12">
        <v>7290.7362876044426</v>
      </c>
      <c r="Q30" s="12">
        <f t="shared" si="3"/>
        <v>247711.80696328139</v>
      </c>
      <c r="R30" s="12">
        <v>19850.519666962537</v>
      </c>
      <c r="S30" s="12">
        <v>4140.0410515894837</v>
      </c>
      <c r="T30" s="13">
        <f t="shared" si="4"/>
        <v>271702.36768183339</v>
      </c>
    </row>
    <row r="31" spans="1:20" ht="15" customHeight="1">
      <c r="A31" s="47" t="s">
        <v>70</v>
      </c>
      <c r="B31" s="12">
        <v>20051.237696104061</v>
      </c>
      <c r="C31" s="12">
        <v>601.83770386455808</v>
      </c>
      <c r="D31" s="12">
        <v>4896.6590023492899</v>
      </c>
      <c r="E31" s="12">
        <v>51290.933335085341</v>
      </c>
      <c r="F31" s="12">
        <v>6688.4332258940267</v>
      </c>
      <c r="G31" s="12">
        <v>16921.548038717079</v>
      </c>
      <c r="H31" s="12">
        <v>43707.284099343546</v>
      </c>
      <c r="I31" s="12">
        <v>7324.1656433952185</v>
      </c>
      <c r="J31" s="12">
        <v>23764.996021981598</v>
      </c>
      <c r="K31" s="12">
        <v>17368.449965444408</v>
      </c>
      <c r="L31" s="12">
        <v>40627.211192145332</v>
      </c>
      <c r="M31" s="12">
        <v>14011.757318267399</v>
      </c>
      <c r="N31" s="12">
        <v>37943.544717547025</v>
      </c>
      <c r="O31" s="12">
        <f t="shared" si="2"/>
        <v>285198.05796013883</v>
      </c>
      <c r="P31" s="12">
        <v>8529.5843076935726</v>
      </c>
      <c r="Q31" s="12">
        <f t="shared" si="3"/>
        <v>276668.47365244525</v>
      </c>
      <c r="R31" s="12">
        <v>19898.381980739872</v>
      </c>
      <c r="S31" s="12">
        <v>4640.7421901701655</v>
      </c>
      <c r="T31" s="13">
        <f t="shared" si="4"/>
        <v>301207.59782335529</v>
      </c>
    </row>
    <row r="32" spans="1:20" ht="15" customHeight="1">
      <c r="A32" s="47" t="s">
        <v>71</v>
      </c>
      <c r="B32" s="12">
        <v>12411.252562159332</v>
      </c>
      <c r="C32" s="12">
        <v>448.12594956902484</v>
      </c>
      <c r="D32" s="12">
        <v>4822.2986393953915</v>
      </c>
      <c r="E32" s="12">
        <v>51405.372285360114</v>
      </c>
      <c r="F32" s="12">
        <v>6956.4122064387284</v>
      </c>
      <c r="G32" s="12">
        <v>17638.683491434902</v>
      </c>
      <c r="H32" s="12">
        <v>41142.553290754993</v>
      </c>
      <c r="I32" s="12">
        <v>7460.0639403406076</v>
      </c>
      <c r="J32" s="12">
        <v>23557.875684543687</v>
      </c>
      <c r="K32" s="12">
        <v>17472.416167476182</v>
      </c>
      <c r="L32" s="12">
        <v>40867.287595039335</v>
      </c>
      <c r="M32" s="12">
        <v>14001.140061990351</v>
      </c>
      <c r="N32" s="12">
        <v>38341.831720953851</v>
      </c>
      <c r="O32" s="12">
        <f t="shared" si="2"/>
        <v>276525.31359545654</v>
      </c>
      <c r="P32" s="12">
        <v>8901.792743691798</v>
      </c>
      <c r="Q32" s="12">
        <f t="shared" si="3"/>
        <v>267623.52085176471</v>
      </c>
      <c r="R32" s="12">
        <v>20712.640074388662</v>
      </c>
      <c r="S32" s="12">
        <v>4979.242714616842</v>
      </c>
      <c r="T32" s="13">
        <f t="shared" si="4"/>
        <v>293315.40364077018</v>
      </c>
    </row>
    <row r="33" spans="1:20" ht="15" customHeight="1">
      <c r="A33" s="47" t="s">
        <v>72</v>
      </c>
      <c r="B33" s="12">
        <v>12224.333879922508</v>
      </c>
      <c r="C33" s="12">
        <v>378.96491507338311</v>
      </c>
      <c r="D33" s="12">
        <v>4508.1226061840407</v>
      </c>
      <c r="E33" s="12">
        <v>49231.724282508221</v>
      </c>
      <c r="F33" s="12">
        <v>6507.0484574712218</v>
      </c>
      <c r="G33" s="12">
        <v>17640.799616385146</v>
      </c>
      <c r="H33" s="12">
        <v>38729.914300692224</v>
      </c>
      <c r="I33" s="12">
        <v>7678.2835757128514</v>
      </c>
      <c r="J33" s="12">
        <v>24143.83307634668</v>
      </c>
      <c r="K33" s="12">
        <v>17385.498452043732</v>
      </c>
      <c r="L33" s="12">
        <v>41058.406725175024</v>
      </c>
      <c r="M33" s="12">
        <v>13989.311032671874</v>
      </c>
      <c r="N33" s="12">
        <v>37998.703427130502</v>
      </c>
      <c r="O33" s="12">
        <f t="shared" si="2"/>
        <v>271474.94434731745</v>
      </c>
      <c r="P33" s="12">
        <v>8669.3454477810137</v>
      </c>
      <c r="Q33" s="12">
        <f t="shared" si="3"/>
        <v>262805.59889953642</v>
      </c>
      <c r="R33" s="12">
        <v>19244.224152683382</v>
      </c>
      <c r="S33" s="12">
        <v>4218.0262327168875</v>
      </c>
      <c r="T33" s="13">
        <f t="shared" si="4"/>
        <v>286267.84928493667</v>
      </c>
    </row>
    <row r="34" spans="1:20" ht="15" customHeight="1">
      <c r="A34" s="47" t="s">
        <v>73</v>
      </c>
      <c r="B34" s="12">
        <v>14126.438734423897</v>
      </c>
      <c r="C34" s="12">
        <v>422.22455199059914</v>
      </c>
      <c r="D34" s="12">
        <v>4374.3649099605163</v>
      </c>
      <c r="E34" s="12">
        <v>43295.177722706852</v>
      </c>
      <c r="F34" s="12">
        <v>6639.8222832117062</v>
      </c>
      <c r="G34" s="12">
        <v>15433.477485302697</v>
      </c>
      <c r="H34" s="12">
        <v>35684.701166532905</v>
      </c>
      <c r="I34" s="12">
        <v>7573.5366066123515</v>
      </c>
      <c r="J34" s="12">
        <v>22089.19209977414</v>
      </c>
      <c r="K34" s="12">
        <v>16632.991908008386</v>
      </c>
      <c r="L34" s="12">
        <v>38731.503111562924</v>
      </c>
      <c r="M34" s="12">
        <v>14237.183943048998</v>
      </c>
      <c r="N34" s="12">
        <v>31693.055896950773</v>
      </c>
      <c r="O34" s="12">
        <f t="shared" si="2"/>
        <v>250933.67042008674</v>
      </c>
      <c r="P34" s="12">
        <v>8187.1926717585784</v>
      </c>
      <c r="Q34" s="12">
        <f t="shared" si="3"/>
        <v>242746.47774832815</v>
      </c>
      <c r="R34" s="12">
        <v>18817.580535521745</v>
      </c>
      <c r="S34" s="12">
        <v>3460.5776079217139</v>
      </c>
      <c r="T34" s="13">
        <f t="shared" si="4"/>
        <v>265024.63589177164</v>
      </c>
    </row>
    <row r="35" spans="1:20" ht="15" customHeight="1">
      <c r="A35" s="47" t="s">
        <v>74</v>
      </c>
      <c r="B35" s="12">
        <v>20001.856163262364</v>
      </c>
      <c r="C35" s="12">
        <v>683.89268926920261</v>
      </c>
      <c r="D35" s="12">
        <v>4571.1078198801415</v>
      </c>
      <c r="E35" s="12">
        <v>45538.886087640538</v>
      </c>
      <c r="F35" s="12">
        <v>6862.3998156378839</v>
      </c>
      <c r="G35" s="12">
        <v>16254.160929489935</v>
      </c>
      <c r="H35" s="12">
        <v>39151.464783382151</v>
      </c>
      <c r="I35" s="12">
        <v>6857.0158052658671</v>
      </c>
      <c r="J35" s="12">
        <v>22961.678266185805</v>
      </c>
      <c r="K35" s="12">
        <v>17115.76159064427</v>
      </c>
      <c r="L35" s="12">
        <v>39958.634997771864</v>
      </c>
      <c r="M35" s="12">
        <v>14273.93669014134</v>
      </c>
      <c r="N35" s="12">
        <v>38908.694107067276</v>
      </c>
      <c r="O35" s="12">
        <f t="shared" si="2"/>
        <v>273139.48974563868</v>
      </c>
      <c r="P35" s="12">
        <v>8363.743607495946</v>
      </c>
      <c r="Q35" s="12">
        <f t="shared" si="3"/>
        <v>264775.74613814271</v>
      </c>
      <c r="R35" s="12">
        <v>17980.238441702837</v>
      </c>
      <c r="S35" s="12">
        <v>3656.3423316492217</v>
      </c>
      <c r="T35" s="13">
        <f t="shared" si="4"/>
        <v>286412.32691149478</v>
      </c>
    </row>
    <row r="36" spans="1:20" ht="15" customHeight="1">
      <c r="A36" s="47" t="s">
        <v>75</v>
      </c>
      <c r="B36" s="12">
        <v>12638.055977844464</v>
      </c>
      <c r="C36" s="12">
        <v>329.77694045260336</v>
      </c>
      <c r="D36" s="12">
        <v>4707.6093491878437</v>
      </c>
      <c r="E36" s="12">
        <v>45848.022938630347</v>
      </c>
      <c r="F36" s="12">
        <v>7148.8289740650944</v>
      </c>
      <c r="G36" s="12">
        <v>15531.712322939704</v>
      </c>
      <c r="H36" s="12">
        <v>37183.286452214372</v>
      </c>
      <c r="I36" s="12">
        <v>6982.66585127693</v>
      </c>
      <c r="J36" s="12">
        <v>23199.909099104836</v>
      </c>
      <c r="K36" s="12">
        <v>17104.883843960502</v>
      </c>
      <c r="L36" s="12">
        <v>40497.728121442968</v>
      </c>
      <c r="M36" s="12">
        <v>14264.997241208399</v>
      </c>
      <c r="N36" s="12">
        <v>38773.969851761729</v>
      </c>
      <c r="O36" s="12">
        <f t="shared" si="2"/>
        <v>264211.44696408976</v>
      </c>
      <c r="P36" s="12">
        <v>8468.3934441588335</v>
      </c>
      <c r="Q36" s="12">
        <f t="shared" si="3"/>
        <v>255743.05351993092</v>
      </c>
      <c r="R36" s="12">
        <v>18424.895533102761</v>
      </c>
      <c r="S36" s="12">
        <v>4304.7444271989825</v>
      </c>
      <c r="T36" s="13">
        <f t="shared" si="4"/>
        <v>278472.69348023267</v>
      </c>
    </row>
    <row r="37" spans="1:20" ht="15" customHeight="1">
      <c r="A37" s="47" t="s">
        <v>76</v>
      </c>
      <c r="B37" s="12">
        <v>12531.295350703846</v>
      </c>
      <c r="C37" s="12">
        <v>300.61098506800607</v>
      </c>
      <c r="D37" s="12">
        <v>4635.3970645857971</v>
      </c>
      <c r="E37" s="12">
        <v>47713.126095417392</v>
      </c>
      <c r="F37" s="12">
        <v>6840.3499347140942</v>
      </c>
      <c r="G37" s="12">
        <v>15788.269735702359</v>
      </c>
      <c r="H37" s="12">
        <v>37838.301515919622</v>
      </c>
      <c r="I37" s="12">
        <v>7531.3205957398422</v>
      </c>
      <c r="J37" s="12">
        <v>24234.009987766956</v>
      </c>
      <c r="K37" s="12">
        <v>17424.665876310381</v>
      </c>
      <c r="L37" s="12">
        <v>41167.251373838604</v>
      </c>
      <c r="M37" s="12">
        <v>14298.842846354197</v>
      </c>
      <c r="N37" s="12">
        <v>38684.286424043603</v>
      </c>
      <c r="O37" s="12">
        <f t="shared" si="2"/>
        <v>268987.72778616467</v>
      </c>
      <c r="P37" s="12">
        <v>8348.1565140414859</v>
      </c>
      <c r="Q37" s="12">
        <f t="shared" si="3"/>
        <v>260639.5712721232</v>
      </c>
      <c r="R37" s="12">
        <v>18850.097470193901</v>
      </c>
      <c r="S37" s="12">
        <v>4076.7304610553119</v>
      </c>
      <c r="T37" s="13">
        <f t="shared" si="4"/>
        <v>283566.39920337242</v>
      </c>
    </row>
    <row r="38" spans="1:20" ht="15" customHeight="1">
      <c r="A38" s="47" t="s">
        <v>77</v>
      </c>
      <c r="B38" s="12">
        <v>13299.61936965367</v>
      </c>
      <c r="C38" s="12">
        <v>484.70813560333511</v>
      </c>
      <c r="D38" s="12">
        <v>4592.495139691976</v>
      </c>
      <c r="E38" s="12">
        <v>42212.043337499941</v>
      </c>
      <c r="F38" s="12">
        <v>7026.7330572131905</v>
      </c>
      <c r="G38" s="12">
        <v>14513.925871649111</v>
      </c>
      <c r="H38" s="12">
        <v>35184.005027783511</v>
      </c>
      <c r="I38" s="12">
        <v>7608.8271067919122</v>
      </c>
      <c r="J38" s="12">
        <v>22381.12460465973</v>
      </c>
      <c r="K38" s="12">
        <v>17404.712633841158</v>
      </c>
      <c r="L38" s="12">
        <v>39331.211049050828</v>
      </c>
      <c r="M38" s="12">
        <v>14403.398996765625</v>
      </c>
      <c r="N38" s="12">
        <v>32208.496524573518</v>
      </c>
      <c r="O38" s="12">
        <f t="shared" si="2"/>
        <v>250651.30085477748</v>
      </c>
      <c r="P38" s="12">
        <v>8170.7666364237675</v>
      </c>
      <c r="Q38" s="12">
        <f t="shared" si="3"/>
        <v>242480.53421835371</v>
      </c>
      <c r="R38" s="12">
        <v>18598.405400922944</v>
      </c>
      <c r="S38" s="12">
        <v>3476.9784496654192</v>
      </c>
      <c r="T38" s="13">
        <f t="shared" si="4"/>
        <v>264555.91806894209</v>
      </c>
    </row>
    <row r="39" spans="1:20" ht="15" customHeight="1">
      <c r="A39" s="47" t="s">
        <v>78</v>
      </c>
      <c r="B39" s="12">
        <v>20313.420680733478</v>
      </c>
      <c r="C39" s="12">
        <v>594.82991323593717</v>
      </c>
      <c r="D39" s="12">
        <v>5135.5489627102579</v>
      </c>
      <c r="E39" s="12">
        <v>43997.275510726315</v>
      </c>
      <c r="F39" s="12">
        <v>7298.6472643316711</v>
      </c>
      <c r="G39" s="12">
        <v>13935.95708893023</v>
      </c>
      <c r="H39" s="12">
        <v>38235.83217235544</v>
      </c>
      <c r="I39" s="12">
        <v>6890.1405703349501</v>
      </c>
      <c r="J39" s="12">
        <v>23467.331418022579</v>
      </c>
      <c r="K39" s="12">
        <v>17716.139118839998</v>
      </c>
      <c r="L39" s="12">
        <v>40122.153891992712</v>
      </c>
      <c r="M39" s="12">
        <v>14449.671300955499</v>
      </c>
      <c r="N39" s="12">
        <v>39801.420206491741</v>
      </c>
      <c r="O39" s="12">
        <f t="shared" si="2"/>
        <v>271958.36809966079</v>
      </c>
      <c r="P39" s="12">
        <v>8505.9211458876725</v>
      </c>
      <c r="Q39" s="12">
        <f t="shared" si="3"/>
        <v>263452.44695377309</v>
      </c>
      <c r="R39" s="12">
        <v>18053.883777052219</v>
      </c>
      <c r="S39" s="12">
        <v>3768.8451726230442</v>
      </c>
      <c r="T39" s="13">
        <f t="shared" si="4"/>
        <v>285275.17590344837</v>
      </c>
    </row>
    <row r="40" spans="1:20" ht="15" customHeight="1">
      <c r="A40" s="47" t="s">
        <v>79</v>
      </c>
      <c r="B40" s="12">
        <v>12338.066237217165</v>
      </c>
      <c r="C40" s="12">
        <v>292.04564091211569</v>
      </c>
      <c r="D40" s="12">
        <v>4984.5731223317616</v>
      </c>
      <c r="E40" s="12">
        <v>44270.052699865737</v>
      </c>
      <c r="F40" s="12">
        <v>7941.4544776534685</v>
      </c>
      <c r="G40" s="12">
        <v>14146.643066345869</v>
      </c>
      <c r="H40" s="12">
        <v>35959.82192291398</v>
      </c>
      <c r="I40" s="12">
        <v>7002.9557127041835</v>
      </c>
      <c r="J40" s="12">
        <v>23905.271239360321</v>
      </c>
      <c r="K40" s="12">
        <v>17263.012781895864</v>
      </c>
      <c r="L40" s="12">
        <v>41030.409699674667</v>
      </c>
      <c r="M40" s="12">
        <v>14348.462398577965</v>
      </c>
      <c r="N40" s="12">
        <v>39424.495303454496</v>
      </c>
      <c r="O40" s="12">
        <f t="shared" si="2"/>
        <v>262907.26430290763</v>
      </c>
      <c r="P40" s="12">
        <v>8492.1967380208134</v>
      </c>
      <c r="Q40" s="12">
        <f t="shared" si="3"/>
        <v>254415.06756488682</v>
      </c>
      <c r="R40" s="12">
        <v>18185.467632742653</v>
      </c>
      <c r="S40" s="12">
        <v>4167.4358472603471</v>
      </c>
      <c r="T40" s="13">
        <f t="shared" si="4"/>
        <v>276767.97104488983</v>
      </c>
    </row>
    <row r="41" spans="1:20" ht="15" customHeight="1">
      <c r="A41" s="47" t="s">
        <v>80</v>
      </c>
      <c r="B41" s="12">
        <v>12317.091872222703</v>
      </c>
      <c r="C41" s="12">
        <v>323.35254914120389</v>
      </c>
      <c r="D41" s="12">
        <v>4805.6995750737806</v>
      </c>
      <c r="E41" s="12">
        <v>44942.474147409957</v>
      </c>
      <c r="F41" s="12">
        <v>7034.4325682161416</v>
      </c>
      <c r="G41" s="12">
        <v>14540.144053196518</v>
      </c>
      <c r="H41" s="12">
        <v>36167.350533582183</v>
      </c>
      <c r="I41" s="12">
        <v>7441.6728712200675</v>
      </c>
      <c r="J41" s="12">
        <v>24333.409258621232</v>
      </c>
      <c r="K41" s="12">
        <v>17383.646375931414</v>
      </c>
      <c r="L41" s="12">
        <v>41321.525728116721</v>
      </c>
      <c r="M41" s="12">
        <v>14267.178274376576</v>
      </c>
      <c r="N41" s="12">
        <v>39739.365948966835</v>
      </c>
      <c r="O41" s="12">
        <f t="shared" si="2"/>
        <v>264617.34375607537</v>
      </c>
      <c r="P41" s="12">
        <v>8466.5239284256513</v>
      </c>
      <c r="Q41" s="12">
        <f t="shared" si="3"/>
        <v>256150.81982764971</v>
      </c>
      <c r="R41" s="12">
        <v>18033.217765783644</v>
      </c>
      <c r="S41" s="12">
        <v>3907.6387998865398</v>
      </c>
      <c r="T41" s="13">
        <f t="shared" si="4"/>
        <v>278091.67639331991</v>
      </c>
    </row>
    <row r="42" spans="1:20" ht="15" customHeight="1">
      <c r="A42" s="47" t="s">
        <v>81</v>
      </c>
      <c r="B42" s="12">
        <v>12735.340254347688</v>
      </c>
      <c r="C42" s="12">
        <v>296.11377431571071</v>
      </c>
      <c r="D42" s="12">
        <v>4860.8267828046601</v>
      </c>
      <c r="E42" s="12">
        <v>39925.154067610616</v>
      </c>
      <c r="F42" s="12">
        <v>7256.5666960453136</v>
      </c>
      <c r="G42" s="12">
        <v>13169.979844929761</v>
      </c>
      <c r="H42" s="12">
        <v>33969.295715240311</v>
      </c>
      <c r="I42" s="12">
        <v>7413.785413554343</v>
      </c>
      <c r="J42" s="12">
        <v>22156.176408125546</v>
      </c>
      <c r="K42" s="12">
        <v>17497.39480747635</v>
      </c>
      <c r="L42" s="12">
        <v>39366.692962953064</v>
      </c>
      <c r="M42" s="12">
        <v>14159.384486469477</v>
      </c>
      <c r="N42" s="12">
        <v>32610.594838916488</v>
      </c>
      <c r="O42" s="12">
        <f t="shared" si="2"/>
        <v>245417.30605278932</v>
      </c>
      <c r="P42" s="12">
        <v>7974.7623019545663</v>
      </c>
      <c r="Q42" s="12">
        <f t="shared" si="3"/>
        <v>237442.54375083477</v>
      </c>
      <c r="R42" s="12">
        <v>18282.694671213823</v>
      </c>
      <c r="S42" s="12">
        <v>3474.6354722734613</v>
      </c>
      <c r="T42" s="13">
        <f t="shared" si="4"/>
        <v>259199.87389432205</v>
      </c>
    </row>
    <row r="43" spans="1:20" ht="15" customHeight="1">
      <c r="A43" s="47" t="s">
        <v>82</v>
      </c>
      <c r="B43" s="12">
        <v>21701.538544763742</v>
      </c>
      <c r="C43" s="12">
        <v>655.72400426018942</v>
      </c>
      <c r="D43" s="12">
        <v>5254.9312636660325</v>
      </c>
      <c r="E43" s="12">
        <v>43311.127575200066</v>
      </c>
      <c r="F43" s="12">
        <v>7618.6710934658167</v>
      </c>
      <c r="G43" s="12">
        <v>13533.428990494282</v>
      </c>
      <c r="H43" s="12">
        <v>37462.182506043537</v>
      </c>
      <c r="I43" s="12">
        <v>6730.6686064068408</v>
      </c>
      <c r="J43" s="12">
        <v>23249.844062272728</v>
      </c>
      <c r="K43" s="12">
        <v>17272.955452254304</v>
      </c>
      <c r="L43" s="12">
        <v>40036.558606498409</v>
      </c>
      <c r="M43" s="12">
        <v>14141.934433007777</v>
      </c>
      <c r="N43" s="12">
        <v>40429.603221242112</v>
      </c>
      <c r="O43" s="12">
        <f t="shared" si="2"/>
        <v>271399.16835957585</v>
      </c>
      <c r="P43" s="12">
        <v>7664.3275459271736</v>
      </c>
      <c r="Q43" s="12">
        <f t="shared" si="3"/>
        <v>263734.84081364865</v>
      </c>
      <c r="R43" s="12">
        <v>17521.770262979866</v>
      </c>
      <c r="S43" s="12">
        <v>3539.1518723014901</v>
      </c>
      <c r="T43" s="13">
        <f t="shared" si="4"/>
        <v>284795.76294892997</v>
      </c>
    </row>
    <row r="44" spans="1:20" ht="15" customHeight="1">
      <c r="A44" s="47" t="s">
        <v>83</v>
      </c>
      <c r="B44" s="12">
        <v>12381.263421189298</v>
      </c>
      <c r="C44" s="12">
        <v>564.80494372888199</v>
      </c>
      <c r="D44" s="12">
        <v>5234.1090470310946</v>
      </c>
      <c r="E44" s="12">
        <v>41247.759924000442</v>
      </c>
      <c r="F44" s="12">
        <v>7722.1969494305067</v>
      </c>
      <c r="G44" s="12">
        <v>12560.558156724306</v>
      </c>
      <c r="H44" s="12">
        <v>32901.476313007151</v>
      </c>
      <c r="I44" s="12">
        <v>6379.9314673148292</v>
      </c>
      <c r="J44" s="12">
        <v>22373.786760909381</v>
      </c>
      <c r="K44" s="12">
        <v>14978.25265391468</v>
      </c>
      <c r="L44" s="12">
        <v>39486.32794109299</v>
      </c>
      <c r="M44" s="12">
        <v>14132.12116095656</v>
      </c>
      <c r="N44" s="12">
        <v>39798.025887669457</v>
      </c>
      <c r="O44" s="12">
        <f t="shared" si="2"/>
        <v>249760.61462696956</v>
      </c>
      <c r="P44" s="12">
        <v>6493.5818342021075</v>
      </c>
      <c r="Q44" s="12">
        <f t="shared" si="3"/>
        <v>243267.03279276745</v>
      </c>
      <c r="R44" s="12">
        <v>16600.200526941197</v>
      </c>
      <c r="S44" s="12">
        <v>3259.2720817013005</v>
      </c>
      <c r="T44" s="13">
        <f t="shared" si="4"/>
        <v>263126.50540140993</v>
      </c>
    </row>
    <row r="45" spans="1:20" ht="15" customHeight="1">
      <c r="A45" s="47" t="s">
        <v>84</v>
      </c>
      <c r="B45" s="12">
        <v>11631.041224532206</v>
      </c>
      <c r="C45" s="12">
        <v>627.93266932429799</v>
      </c>
      <c r="D45" s="12">
        <v>5078.6076553789599</v>
      </c>
      <c r="E45" s="12">
        <v>38023.269851192119</v>
      </c>
      <c r="F45" s="12">
        <v>7030.7608743346136</v>
      </c>
      <c r="G45" s="12">
        <v>11244.237753266405</v>
      </c>
      <c r="H45" s="12">
        <v>29721.363865312214</v>
      </c>
      <c r="I45" s="12">
        <v>6308.3042321186167</v>
      </c>
      <c r="J45" s="12">
        <v>22005.518316846737</v>
      </c>
      <c r="K45" s="12">
        <v>13800.007370263471</v>
      </c>
      <c r="L45" s="12">
        <v>38873.727083898273</v>
      </c>
      <c r="M45" s="12">
        <v>14090.173817469593</v>
      </c>
      <c r="N45" s="12">
        <v>38985.971041435449</v>
      </c>
      <c r="O45" s="12">
        <f t="shared" si="2"/>
        <v>237420.91575537296</v>
      </c>
      <c r="P45" s="12">
        <v>5657.2764883861419</v>
      </c>
      <c r="Q45" s="12">
        <f t="shared" si="3"/>
        <v>231763.63926698681</v>
      </c>
      <c r="R45" s="12">
        <v>14689.622540870925</v>
      </c>
      <c r="S45" s="12">
        <v>2411.2934147491933</v>
      </c>
      <c r="T45" s="13">
        <f t="shared" si="4"/>
        <v>248864.55522260693</v>
      </c>
    </row>
    <row r="46" spans="1:20">
      <c r="A46" s="47" t="s">
        <v>85</v>
      </c>
      <c r="B46" s="12">
        <v>12110.466587975317</v>
      </c>
      <c r="C46" s="12">
        <v>342.18357257326625</v>
      </c>
      <c r="D46" s="12">
        <v>4835.4614366147798</v>
      </c>
      <c r="E46" s="12">
        <v>31115.864613986359</v>
      </c>
      <c r="F46" s="12">
        <v>6860.257318941889</v>
      </c>
      <c r="G46" s="12">
        <v>7765.9951408364059</v>
      </c>
      <c r="H46" s="12">
        <v>25299.642976062994</v>
      </c>
      <c r="I46" s="12">
        <v>6232.6542842158324</v>
      </c>
      <c r="J46" s="12">
        <v>19403.49978507089</v>
      </c>
      <c r="K46" s="12">
        <v>13268.337644192823</v>
      </c>
      <c r="L46" s="12">
        <v>35970.680458196279</v>
      </c>
      <c r="M46" s="12">
        <v>13860.086894746646</v>
      </c>
      <c r="N46" s="12">
        <v>30986.729674936003</v>
      </c>
      <c r="O46" s="12">
        <f t="shared" si="2"/>
        <v>208051.86038834948</v>
      </c>
      <c r="P46" s="12">
        <v>5240.0805920929997</v>
      </c>
      <c r="Q46" s="12">
        <f t="shared" si="3"/>
        <v>202811.77979625648</v>
      </c>
      <c r="R46" s="12">
        <v>12772.290497309978</v>
      </c>
      <c r="S46" s="12">
        <v>1265.4246753752673</v>
      </c>
      <c r="T46" s="13">
        <f t="shared" si="4"/>
        <v>216849.49496894173</v>
      </c>
    </row>
    <row r="47" spans="1:20">
      <c r="A47" s="47" t="s">
        <v>86</v>
      </c>
      <c r="B47" s="12">
        <v>22685.238019857814</v>
      </c>
      <c r="C47" s="12">
        <v>631.15370266158322</v>
      </c>
      <c r="D47" s="12">
        <v>5085.2249457140415</v>
      </c>
      <c r="E47" s="12">
        <v>36114.439380035416</v>
      </c>
      <c r="F47" s="12">
        <v>7229.6489626723678</v>
      </c>
      <c r="G47" s="12">
        <v>7985.8687474936478</v>
      </c>
      <c r="H47" s="12">
        <v>29001.521603731715</v>
      </c>
      <c r="I47" s="12">
        <v>5859.8345017025458</v>
      </c>
      <c r="J47" s="12">
        <v>21189.502596882725</v>
      </c>
      <c r="K47" s="12">
        <v>13407.755990591282</v>
      </c>
      <c r="L47" s="12">
        <v>36865.593027256327</v>
      </c>
      <c r="M47" s="12">
        <v>13845.695379758448</v>
      </c>
      <c r="N47" s="12">
        <v>38437.173269295708</v>
      </c>
      <c r="O47" s="12">
        <f t="shared" si="2"/>
        <v>238338.65012765364</v>
      </c>
      <c r="P47" s="12">
        <v>5319.0433168734589</v>
      </c>
      <c r="Q47" s="12">
        <f t="shared" si="3"/>
        <v>233019.60681078018</v>
      </c>
      <c r="R47" s="12">
        <v>11914.80377882631</v>
      </c>
      <c r="S47" s="12">
        <v>1380.222601055654</v>
      </c>
      <c r="T47" s="13">
        <f t="shared" si="4"/>
        <v>246314.63319066216</v>
      </c>
    </row>
    <row r="48" spans="1:20">
      <c r="A48" s="47" t="s">
        <v>87</v>
      </c>
      <c r="B48" s="12">
        <v>11783.030066346677</v>
      </c>
      <c r="C48" s="12">
        <v>388.36560486174199</v>
      </c>
      <c r="D48" s="12">
        <v>4914.1503083353809</v>
      </c>
      <c r="E48" s="12">
        <v>38522.00128370789</v>
      </c>
      <c r="F48" s="12">
        <v>7507.5647187389131</v>
      </c>
      <c r="G48" s="12">
        <v>8481.7229854731049</v>
      </c>
      <c r="H48" s="12">
        <v>26995.279032687184</v>
      </c>
      <c r="I48" s="12">
        <v>6072.9251169578201</v>
      </c>
      <c r="J48" s="12">
        <v>20613.26173842611</v>
      </c>
      <c r="K48" s="12">
        <v>12619.674197239145</v>
      </c>
      <c r="L48" s="12">
        <v>37814.273414033145</v>
      </c>
      <c r="M48" s="12">
        <v>14181.109730890377</v>
      </c>
      <c r="N48" s="12">
        <v>38181.702525715686</v>
      </c>
      <c r="O48" s="12">
        <f t="shared" si="2"/>
        <v>228075.06072341319</v>
      </c>
      <c r="P48" s="12">
        <v>4155.8923738893491</v>
      </c>
      <c r="Q48" s="12">
        <f t="shared" si="3"/>
        <v>223919.16834952385</v>
      </c>
      <c r="R48" s="12">
        <v>12067.266770052</v>
      </c>
      <c r="S48" s="12">
        <v>1430.431635268023</v>
      </c>
      <c r="T48" s="13">
        <f t="shared" si="4"/>
        <v>237416.86675484388</v>
      </c>
    </row>
    <row r="49" spans="1:20">
      <c r="A49" s="47" t="s">
        <v>88</v>
      </c>
      <c r="B49" s="12">
        <v>10900.106615174098</v>
      </c>
      <c r="C49" s="12">
        <v>368.91619491872063</v>
      </c>
      <c r="D49" s="12">
        <v>4829.2234289219878</v>
      </c>
      <c r="E49" s="12">
        <v>38951.971528040718</v>
      </c>
      <c r="F49" s="12">
        <v>7132.3479900924458</v>
      </c>
      <c r="G49" s="12">
        <v>9404.8099286392535</v>
      </c>
      <c r="H49" s="12">
        <v>28003.299028662939</v>
      </c>
      <c r="I49" s="12">
        <v>6443.3482611550962</v>
      </c>
      <c r="J49" s="12">
        <v>21450.882963745498</v>
      </c>
      <c r="K49" s="12">
        <v>11724.98868544439</v>
      </c>
      <c r="L49" s="12">
        <v>38301.408938264285</v>
      </c>
      <c r="M49" s="12">
        <v>14129.538886880717</v>
      </c>
      <c r="N49" s="12">
        <v>37836.378522491643</v>
      </c>
      <c r="O49" s="12">
        <f t="shared" si="2"/>
        <v>229477.22097243177</v>
      </c>
      <c r="P49" s="12">
        <v>3958.4402837443868</v>
      </c>
      <c r="Q49" s="12">
        <f t="shared" si="3"/>
        <v>225518.78068868737</v>
      </c>
      <c r="R49" s="12">
        <v>13248.980410080378</v>
      </c>
      <c r="S49" s="12">
        <v>1593.6309984125312</v>
      </c>
      <c r="T49" s="13">
        <f t="shared" si="4"/>
        <v>240361.39209718027</v>
      </c>
    </row>
    <row r="50" spans="1:20">
      <c r="A50" s="47" t="s">
        <v>89</v>
      </c>
      <c r="B50" s="12">
        <v>11650.704581981196</v>
      </c>
      <c r="C50" s="12">
        <v>365.96752796428945</v>
      </c>
      <c r="D50" s="12">
        <v>4860.3361020222555</v>
      </c>
      <c r="E50" s="12">
        <v>36841.214243551411</v>
      </c>
      <c r="F50" s="12">
        <v>7222.2699776119152</v>
      </c>
      <c r="G50" s="12">
        <v>9025.5269117698735</v>
      </c>
      <c r="H50" s="12">
        <v>27156.421166228931</v>
      </c>
      <c r="I50" s="12">
        <v>6923.2172344712144</v>
      </c>
      <c r="J50" s="12">
        <v>19968.546628414177</v>
      </c>
      <c r="K50" s="12">
        <v>11206.991840317374</v>
      </c>
      <c r="L50" s="12">
        <v>36777.668089126135</v>
      </c>
      <c r="M50" s="12">
        <v>13888.600251994054</v>
      </c>
      <c r="N50" s="12">
        <v>31086.052645461281</v>
      </c>
      <c r="O50" s="12">
        <f t="shared" si="2"/>
        <v>216973.51720091412</v>
      </c>
      <c r="P50" s="12">
        <v>3604.7895380323212</v>
      </c>
      <c r="Q50" s="12">
        <f t="shared" si="3"/>
        <v>213368.72766288181</v>
      </c>
      <c r="R50" s="12">
        <v>13644.79976319685</v>
      </c>
      <c r="S50" s="12">
        <v>1582.3549933458423</v>
      </c>
      <c r="T50" s="13">
        <f t="shared" si="4"/>
        <v>228595.88241942451</v>
      </c>
    </row>
    <row r="51" spans="1:20">
      <c r="A51" s="47" t="s">
        <v>90</v>
      </c>
      <c r="B51" s="12">
        <v>25392.885599442085</v>
      </c>
      <c r="C51" s="12">
        <v>565.8985414515663</v>
      </c>
      <c r="D51" s="12">
        <v>5202.7286447166653</v>
      </c>
      <c r="E51" s="12">
        <v>40647.323698139349</v>
      </c>
      <c r="F51" s="12">
        <v>7537.9297293803047</v>
      </c>
      <c r="G51" s="12">
        <v>10341.430205245286</v>
      </c>
      <c r="H51" s="12">
        <v>32394.699631368327</v>
      </c>
      <c r="I51" s="12">
        <v>5980.509577734756</v>
      </c>
      <c r="J51" s="12">
        <v>22769.553496034187</v>
      </c>
      <c r="K51" s="12">
        <v>11616.094931238888</v>
      </c>
      <c r="L51" s="12">
        <v>37787.861089927472</v>
      </c>
      <c r="M51" s="12">
        <v>14074.335375119585</v>
      </c>
      <c r="N51" s="12">
        <v>39336.617021201877</v>
      </c>
      <c r="O51" s="12">
        <f t="shared" si="2"/>
        <v>253647.86754100033</v>
      </c>
      <c r="P51" s="12">
        <v>3568.6779942118646</v>
      </c>
      <c r="Q51" s="12">
        <f t="shared" si="3"/>
        <v>250079.18954678846</v>
      </c>
      <c r="R51" s="12">
        <v>13213.319433402474</v>
      </c>
      <c r="S51" s="12">
        <v>2109.9686722219035</v>
      </c>
      <c r="T51" s="13">
        <f t="shared" si="4"/>
        <v>265402.47765241284</v>
      </c>
    </row>
    <row r="52" spans="1:20">
      <c r="A52" s="47" t="s">
        <v>91</v>
      </c>
      <c r="B52" s="12">
        <v>12577.825273927358</v>
      </c>
      <c r="C52" s="12">
        <v>413.89998443260299</v>
      </c>
      <c r="D52" s="12">
        <v>5180.2926980606908</v>
      </c>
      <c r="E52" s="12">
        <v>44771.373653290095</v>
      </c>
      <c r="F52" s="12">
        <v>8225.328159914372</v>
      </c>
      <c r="G52" s="12">
        <v>12109.508387343903</v>
      </c>
      <c r="H52" s="12">
        <v>30721.400029481334</v>
      </c>
      <c r="I52" s="12">
        <v>6332.6371506396408</v>
      </c>
      <c r="J52" s="12">
        <v>22649.480560247197</v>
      </c>
      <c r="K52" s="12">
        <v>10445.296903609955</v>
      </c>
      <c r="L52" s="12">
        <v>40015.579589688576</v>
      </c>
      <c r="M52" s="12">
        <v>14394.904561366049</v>
      </c>
      <c r="N52" s="12">
        <v>40019.478391977653</v>
      </c>
      <c r="O52" s="12">
        <f t="shared" si="2"/>
        <v>247857.0053439794</v>
      </c>
      <c r="P52" s="12">
        <v>2646.5333471218851</v>
      </c>
      <c r="Q52" s="12">
        <f t="shared" si="3"/>
        <v>245210.47199685752</v>
      </c>
      <c r="R52" s="12">
        <v>14019.089705642482</v>
      </c>
      <c r="S52" s="12">
        <v>2304.9609288679048</v>
      </c>
      <c r="T52" s="13">
        <f t="shared" si="4"/>
        <v>261534.5226313679</v>
      </c>
    </row>
    <row r="53" spans="1:20">
      <c r="A53" s="47" t="s">
        <v>92</v>
      </c>
      <c r="B53" s="12">
        <v>11905.703985561346</v>
      </c>
      <c r="C53" s="12">
        <v>405.33782571227721</v>
      </c>
      <c r="D53" s="12">
        <v>5152.7751179197412</v>
      </c>
      <c r="E53" s="12">
        <v>45549.569054260865</v>
      </c>
      <c r="F53" s="12">
        <v>7737.2727151475274</v>
      </c>
      <c r="G53" s="12">
        <v>13723.751176052954</v>
      </c>
      <c r="H53" s="12">
        <v>33170.331585881453</v>
      </c>
      <c r="I53" s="12">
        <v>6850.8468738628553</v>
      </c>
      <c r="J53" s="12">
        <v>24063.60688173394</v>
      </c>
      <c r="K53" s="12">
        <v>9714.9138072132209</v>
      </c>
      <c r="L53" s="12">
        <v>40228.490370470689</v>
      </c>
      <c r="M53" s="12">
        <v>14275.76461056148</v>
      </c>
      <c r="N53" s="12">
        <v>40061.664136130414</v>
      </c>
      <c r="O53" s="12">
        <f t="shared" si="2"/>
        <v>252840.02814050877</v>
      </c>
      <c r="P53" s="12">
        <v>2297.5678521511099</v>
      </c>
      <c r="Q53" s="12">
        <f t="shared" si="3"/>
        <v>250542.46028835766</v>
      </c>
      <c r="R53" s="12">
        <v>15330.120302983418</v>
      </c>
      <c r="S53" s="12">
        <v>2688.3862060176621</v>
      </c>
      <c r="T53" s="13">
        <f t="shared" si="4"/>
        <v>268560.96679735876</v>
      </c>
    </row>
    <row r="54" spans="1:20">
      <c r="A54" s="47" t="s">
        <v>93</v>
      </c>
      <c r="B54" s="12">
        <v>12694.109633542848</v>
      </c>
      <c r="C54" s="12">
        <v>345.1800622291895</v>
      </c>
      <c r="D54" s="12">
        <v>4993.8188385373205</v>
      </c>
      <c r="E54" s="12">
        <v>42654.802615902081</v>
      </c>
      <c r="F54" s="12">
        <v>7896.2372272906605</v>
      </c>
      <c r="G54" s="12">
        <v>12765.625874752168</v>
      </c>
      <c r="H54" s="12">
        <v>31612.281836098016</v>
      </c>
      <c r="I54" s="12">
        <v>7366.3224597494973</v>
      </c>
      <c r="J54" s="12">
        <v>22777.20423920318</v>
      </c>
      <c r="K54" s="12">
        <v>9772.6772962161449</v>
      </c>
      <c r="L54" s="12">
        <v>38501.672793217163</v>
      </c>
      <c r="M54" s="12">
        <v>14140.759689976794</v>
      </c>
      <c r="N54" s="12">
        <v>32537.27033771509</v>
      </c>
      <c r="O54" s="12">
        <f t="shared" si="2"/>
        <v>238057.96290443011</v>
      </c>
      <c r="P54" s="12">
        <v>2199.4359429572523</v>
      </c>
      <c r="Q54" s="12">
        <f t="shared" si="3"/>
        <v>235858.52696147285</v>
      </c>
      <c r="R54" s="12">
        <v>15715.892401050771</v>
      </c>
      <c r="S54" s="12">
        <v>2756.0040607989113</v>
      </c>
      <c r="T54" s="13">
        <f t="shared" si="4"/>
        <v>254330.42342332253</v>
      </c>
    </row>
    <row r="55" spans="1:20">
      <c r="A55" s="47" t="s">
        <v>94</v>
      </c>
      <c r="B55" s="12">
        <v>22577.561524586719</v>
      </c>
      <c r="C55" s="12">
        <v>497.49441416769116</v>
      </c>
      <c r="D55" s="12">
        <v>5079.1125971533029</v>
      </c>
      <c r="E55" s="12">
        <v>46241.614744550905</v>
      </c>
      <c r="F55" s="12">
        <v>8155.618725489594</v>
      </c>
      <c r="G55" s="12">
        <v>13707.946672544787</v>
      </c>
      <c r="H55" s="12">
        <v>36205.12164025008</v>
      </c>
      <c r="I55" s="12">
        <v>6319.1464602548003</v>
      </c>
      <c r="J55" s="12">
        <v>25004.242408358899</v>
      </c>
      <c r="K55" s="12">
        <v>10286.524729351111</v>
      </c>
      <c r="L55" s="12">
        <v>39381.847784303485</v>
      </c>
      <c r="M55" s="12">
        <v>14181.783321057675</v>
      </c>
      <c r="N55" s="12">
        <v>41379.806633960921</v>
      </c>
      <c r="O55" s="12">
        <f t="shared" si="2"/>
        <v>269017.82165602996</v>
      </c>
      <c r="P55" s="12">
        <v>2345.3632439441531</v>
      </c>
      <c r="Q55" s="12">
        <f t="shared" si="3"/>
        <v>266672.45841208583</v>
      </c>
      <c r="R55" s="12">
        <v>14481.798099009113</v>
      </c>
      <c r="S55" s="12">
        <v>3221.3540576105588</v>
      </c>
      <c r="T55" s="13">
        <f t="shared" si="4"/>
        <v>284375.61056870548</v>
      </c>
    </row>
    <row r="56" spans="1:20">
      <c r="A56" s="47" t="s">
        <v>95</v>
      </c>
      <c r="B56" s="12">
        <v>12953.997251927354</v>
      </c>
      <c r="C56" s="12">
        <v>291.05112141817744</v>
      </c>
      <c r="D56" s="12">
        <v>5058.9999291005461</v>
      </c>
      <c r="E56" s="12">
        <v>49249.474973655459</v>
      </c>
      <c r="F56" s="12">
        <v>8453.6582517664883</v>
      </c>
      <c r="G56" s="12">
        <v>15300.787781032734</v>
      </c>
      <c r="H56" s="12">
        <v>35089.983113673581</v>
      </c>
      <c r="I56" s="12">
        <v>6838.5792002853068</v>
      </c>
      <c r="J56" s="12">
        <v>25680.508204590631</v>
      </c>
      <c r="K56" s="12">
        <v>10062.426598690829</v>
      </c>
      <c r="L56" s="12">
        <v>41568.474278468144</v>
      </c>
      <c r="M56" s="12">
        <v>14707.592367812496</v>
      </c>
      <c r="N56" s="12">
        <v>42206.417381687468</v>
      </c>
      <c r="O56" s="12">
        <f t="shared" si="2"/>
        <v>267461.95045410923</v>
      </c>
      <c r="P56" s="12">
        <v>2142.1514671326681</v>
      </c>
      <c r="Q56" s="12">
        <f t="shared" si="3"/>
        <v>265319.79898697656</v>
      </c>
      <c r="R56" s="12">
        <v>15735.252499781616</v>
      </c>
      <c r="S56" s="12">
        <v>3337.0084504611959</v>
      </c>
      <c r="T56" s="13">
        <f t="shared" si="4"/>
        <v>284392.05993721937</v>
      </c>
    </row>
    <row r="57" spans="1:20">
      <c r="A57" s="47" t="s">
        <v>96</v>
      </c>
      <c r="B57" s="12">
        <v>12668.34576919041</v>
      </c>
      <c r="C57" s="12">
        <v>283.64914854684287</v>
      </c>
      <c r="D57" s="12">
        <v>5178.2398090129291</v>
      </c>
      <c r="E57" s="12">
        <v>49760.545837173951</v>
      </c>
      <c r="F57" s="12">
        <v>8228.2713747521193</v>
      </c>
      <c r="G57" s="12">
        <v>16716.512543176832</v>
      </c>
      <c r="H57" s="12">
        <v>37294.379282086316</v>
      </c>
      <c r="I57" s="12">
        <v>7388.087520521477</v>
      </c>
      <c r="J57" s="12">
        <v>28019.208655065348</v>
      </c>
      <c r="K57" s="12">
        <v>10478.964840643846</v>
      </c>
      <c r="L57" s="12">
        <v>42002.278427961239</v>
      </c>
      <c r="M57" s="12">
        <v>14630.386836180991</v>
      </c>
      <c r="N57" s="12">
        <v>42434.40560125318</v>
      </c>
      <c r="O57" s="12">
        <f t="shared" si="2"/>
        <v>275083.27564556547</v>
      </c>
      <c r="P57" s="12">
        <v>2246.9766240807185</v>
      </c>
      <c r="Q57" s="12">
        <f t="shared" si="3"/>
        <v>272836.29902148474</v>
      </c>
      <c r="R57" s="12">
        <v>17172.326118179786</v>
      </c>
      <c r="S57" s="12">
        <v>3458.4354579848941</v>
      </c>
      <c r="T57" s="13">
        <f t="shared" si="4"/>
        <v>293467.06059764943</v>
      </c>
    </row>
    <row r="58" spans="1:20">
      <c r="A58" s="47" t="s">
        <v>97</v>
      </c>
      <c r="B58" s="12">
        <v>13886.691947620595</v>
      </c>
      <c r="C58" s="12">
        <v>292.69275576132594</v>
      </c>
      <c r="D58" s="12">
        <v>4877.9195435392812</v>
      </c>
      <c r="E58" s="12">
        <v>45201.419246085818</v>
      </c>
      <c r="F58" s="12">
        <v>8306.9355526643631</v>
      </c>
      <c r="G58" s="12">
        <v>14558.799612378245</v>
      </c>
      <c r="H58" s="12">
        <v>34812.723572071329</v>
      </c>
      <c r="I58" s="12">
        <v>7969.5165358482191</v>
      </c>
      <c r="J58" s="12">
        <v>25956.655108650917</v>
      </c>
      <c r="K58" s="12">
        <v>11080.147168656868</v>
      </c>
      <c r="L58" s="12">
        <v>39743.197216301429</v>
      </c>
      <c r="M58" s="12">
        <v>14515.087141322732</v>
      </c>
      <c r="N58" s="12">
        <v>34581.42095530824</v>
      </c>
      <c r="O58" s="12">
        <f t="shared" si="2"/>
        <v>255783.20635620938</v>
      </c>
      <c r="P58" s="12">
        <v>2429.8744774104871</v>
      </c>
      <c r="Q58" s="12">
        <f t="shared" si="3"/>
        <v>253353.3318787989</v>
      </c>
      <c r="R58" s="12">
        <v>17843.582112095592</v>
      </c>
      <c r="S58" s="12">
        <v>3397.5885775592483</v>
      </c>
      <c r="T58" s="13">
        <f t="shared" si="4"/>
        <v>274594.50256845378</v>
      </c>
    </row>
    <row r="59" spans="1:20">
      <c r="A59" s="47" t="s">
        <v>98</v>
      </c>
      <c r="B59" s="12">
        <v>28135.403981796404</v>
      </c>
      <c r="C59" s="12">
        <v>426.91121930119124</v>
      </c>
      <c r="D59" s="12">
        <v>5145.5381670026645</v>
      </c>
      <c r="E59" s="12">
        <v>49851.935044225327</v>
      </c>
      <c r="F59" s="12">
        <v>8574.8899154717692</v>
      </c>
      <c r="G59" s="12">
        <v>16390.292003423219</v>
      </c>
      <c r="H59" s="12">
        <v>39540.906347129494</v>
      </c>
      <c r="I59" s="12">
        <v>6879.992759607173</v>
      </c>
      <c r="J59" s="12">
        <v>29323.550277813109</v>
      </c>
      <c r="K59" s="12">
        <v>11936.189939676824</v>
      </c>
      <c r="L59" s="12">
        <v>40690.801538011823</v>
      </c>
      <c r="M59" s="12">
        <v>14645.168133321446</v>
      </c>
      <c r="N59" s="12">
        <v>44027.794018389432</v>
      </c>
      <c r="O59" s="12">
        <f t="shared" si="2"/>
        <v>295569.37334516988</v>
      </c>
      <c r="P59" s="12">
        <v>2656.9681129787355</v>
      </c>
      <c r="Q59" s="12">
        <f t="shared" si="3"/>
        <v>292912.40523219114</v>
      </c>
      <c r="R59" s="12">
        <v>16900.711598611251</v>
      </c>
      <c r="S59" s="12">
        <v>4114.1735086931285</v>
      </c>
      <c r="T59" s="13">
        <f t="shared" si="4"/>
        <v>313927.29033949552</v>
      </c>
    </row>
    <row r="60" spans="1:20">
      <c r="A60" s="47" t="s">
        <v>99</v>
      </c>
      <c r="B60" s="12">
        <v>13753.397255805176</v>
      </c>
      <c r="C60" s="12">
        <v>195.89335941668844</v>
      </c>
      <c r="D60" s="12">
        <v>5053.748933770803</v>
      </c>
      <c r="E60" s="12">
        <v>52778.478208616907</v>
      </c>
      <c r="F60" s="12">
        <v>8987.1362255149979</v>
      </c>
      <c r="G60" s="12">
        <v>18443.546806411367</v>
      </c>
      <c r="H60" s="12">
        <v>38658.334129050672</v>
      </c>
      <c r="I60" s="12">
        <v>7321.4052323166579</v>
      </c>
      <c r="J60" s="12">
        <v>29632.418775171082</v>
      </c>
      <c r="K60" s="12">
        <v>12056.850337433152</v>
      </c>
      <c r="L60" s="12">
        <v>44042.25755044321</v>
      </c>
      <c r="M60" s="12">
        <v>15329.818481810264</v>
      </c>
      <c r="N60" s="12">
        <v>45023.06134323134</v>
      </c>
      <c r="O60" s="12">
        <f t="shared" si="2"/>
        <v>291276.34663899231</v>
      </c>
      <c r="P60" s="12">
        <v>2588.3906471165724</v>
      </c>
      <c r="Q60" s="12">
        <f t="shared" si="3"/>
        <v>288687.95599187573</v>
      </c>
      <c r="R60" s="12">
        <v>17882.277571194525</v>
      </c>
      <c r="S60" s="12">
        <v>4022.8469178914356</v>
      </c>
      <c r="T60" s="13">
        <f t="shared" si="4"/>
        <v>310593.08048096165</v>
      </c>
    </row>
    <row r="61" spans="1:20">
      <c r="A61" s="47" t="s">
        <v>100</v>
      </c>
      <c r="B61" s="12">
        <v>12244.16548901756</v>
      </c>
      <c r="C61" s="12">
        <v>299.4865503006605</v>
      </c>
      <c r="D61" s="12">
        <v>5195.3780024859552</v>
      </c>
      <c r="E61" s="12">
        <v>54089.450972038569</v>
      </c>
      <c r="F61" s="12">
        <v>8509.1599181877646</v>
      </c>
      <c r="G61" s="12">
        <v>21028.368584606786</v>
      </c>
      <c r="H61" s="12">
        <v>40945.41282452194</v>
      </c>
      <c r="I61" s="12">
        <v>7949.7346373292803</v>
      </c>
      <c r="J61" s="12">
        <v>31610.684690941773</v>
      </c>
      <c r="K61" s="12">
        <v>12649.781558741712</v>
      </c>
      <c r="L61" s="12">
        <v>44271.659600365419</v>
      </c>
      <c r="M61" s="12">
        <v>15095.82909038381</v>
      </c>
      <c r="N61" s="12">
        <v>45129.631432868686</v>
      </c>
      <c r="O61" s="12">
        <f t="shared" si="2"/>
        <v>299018.74335178989</v>
      </c>
      <c r="P61" s="12">
        <v>2876.57343158291</v>
      </c>
      <c r="Q61" s="12">
        <f t="shared" si="3"/>
        <v>296142.169920207</v>
      </c>
      <c r="R61" s="12">
        <v>19544.637228170744</v>
      </c>
      <c r="S61" s="12">
        <v>4252.4336638931727</v>
      </c>
      <c r="T61" s="13">
        <f t="shared" si="4"/>
        <v>319939.24081227096</v>
      </c>
    </row>
    <row r="62" spans="1:20">
      <c r="A62" s="47" t="s">
        <v>101</v>
      </c>
      <c r="B62" s="12">
        <v>13931.015821888881</v>
      </c>
      <c r="C62" s="12">
        <v>447.66079877515779</v>
      </c>
      <c r="D62" s="12">
        <v>4958.3779928949989</v>
      </c>
      <c r="E62" s="12">
        <v>49481.736033764239</v>
      </c>
      <c r="F62" s="12">
        <v>8620.7390075077255</v>
      </c>
      <c r="G62" s="12">
        <v>17882.07689936299</v>
      </c>
      <c r="H62" s="12">
        <v>37289.264863392258</v>
      </c>
      <c r="I62" s="12">
        <v>8516.8058660353017</v>
      </c>
      <c r="J62" s="12">
        <v>29354.593779617309</v>
      </c>
      <c r="K62" s="12">
        <v>13829.112733286443</v>
      </c>
      <c r="L62" s="12">
        <v>41537.494380994896</v>
      </c>
      <c r="M62" s="12">
        <v>15354.69569192862</v>
      </c>
      <c r="N62" s="12">
        <v>36914.540424436345</v>
      </c>
      <c r="O62" s="12">
        <f t="shared" si="2"/>
        <v>278118.11429388518</v>
      </c>
      <c r="P62" s="12">
        <v>3247.8869633360441</v>
      </c>
      <c r="Q62" s="12">
        <f t="shared" si="3"/>
        <v>274870.22733054915</v>
      </c>
      <c r="R62" s="12">
        <v>19769.20312149297</v>
      </c>
      <c r="S62" s="12">
        <v>4056.131289783345</v>
      </c>
      <c r="T62" s="13">
        <f t="shared" si="4"/>
        <v>298695.56174182548</v>
      </c>
    </row>
    <row r="63" spans="1:20">
      <c r="A63" s="47" t="s">
        <v>102</v>
      </c>
      <c r="B63" s="12">
        <v>28027.010170906015</v>
      </c>
      <c r="C63" s="12">
        <v>648.88185536241429</v>
      </c>
      <c r="D63" s="12">
        <v>5275.826575437969</v>
      </c>
      <c r="E63" s="12">
        <v>54288.75726316138</v>
      </c>
      <c r="F63" s="12">
        <v>9008.4384225312606</v>
      </c>
      <c r="G63" s="12">
        <v>19710.26006445981</v>
      </c>
      <c r="H63" s="12">
        <v>42068.028208295349</v>
      </c>
      <c r="I63" s="12">
        <v>7334.6584375012953</v>
      </c>
      <c r="J63" s="12">
        <v>32784.784312159274</v>
      </c>
      <c r="K63" s="12">
        <v>14350.088010623445</v>
      </c>
      <c r="L63" s="12">
        <v>42395.012295749642</v>
      </c>
      <c r="M63" s="12">
        <v>15383.379265118781</v>
      </c>
      <c r="N63" s="12">
        <v>46728.694707034483</v>
      </c>
      <c r="O63" s="12">
        <f t="shared" si="2"/>
        <v>318003.81958834117</v>
      </c>
      <c r="P63" s="12">
        <v>3230.646123566341</v>
      </c>
      <c r="Q63" s="12">
        <f t="shared" si="3"/>
        <v>314773.17346477485</v>
      </c>
      <c r="R63" s="12">
        <v>18971.565291290237</v>
      </c>
      <c r="S63" s="12">
        <v>4498.9887583217696</v>
      </c>
      <c r="T63" s="13">
        <f t="shared" si="4"/>
        <v>338243.72751438688</v>
      </c>
    </row>
    <row r="64" spans="1:20">
      <c r="A64" s="47" t="s">
        <v>103</v>
      </c>
      <c r="B64" s="12">
        <v>14313.00207929436</v>
      </c>
      <c r="C64" s="12">
        <v>544.5915916178418</v>
      </c>
      <c r="D64" s="12">
        <v>5229.5421690051162</v>
      </c>
      <c r="E64" s="12">
        <v>57634.09820380967</v>
      </c>
      <c r="F64" s="12">
        <v>9403.7216276195395</v>
      </c>
      <c r="G64" s="12">
        <v>21757.060032811485</v>
      </c>
      <c r="H64" s="12">
        <v>41990.678058851256</v>
      </c>
      <c r="I64" s="12">
        <v>7872.9075583784443</v>
      </c>
      <c r="J64" s="12">
        <v>33939.432862532602</v>
      </c>
      <c r="K64" s="12">
        <v>14525.560405280208</v>
      </c>
      <c r="L64" s="12">
        <v>45716.580093730619</v>
      </c>
      <c r="M64" s="12">
        <v>16008.090961757403</v>
      </c>
      <c r="N64" s="12">
        <v>47224.875838422537</v>
      </c>
      <c r="O64" s="12">
        <f t="shared" si="2"/>
        <v>316160.14148311107</v>
      </c>
      <c r="P64" s="12">
        <v>3034.0140688439847</v>
      </c>
      <c r="Q64" s="12">
        <f t="shared" si="3"/>
        <v>313126.1274142671</v>
      </c>
      <c r="R64" s="12">
        <v>19879.608232318118</v>
      </c>
      <c r="S64" s="12">
        <v>4736.1495661925856</v>
      </c>
      <c r="T64" s="13">
        <f t="shared" si="4"/>
        <v>337741.88521277782</v>
      </c>
    </row>
    <row r="65" spans="1:20">
      <c r="A65" s="47" t="s">
        <v>104</v>
      </c>
      <c r="B65" s="12">
        <v>12788.043803265597</v>
      </c>
      <c r="C65" s="12">
        <v>345.50385880023725</v>
      </c>
      <c r="D65" s="12">
        <v>5410.5691295130391</v>
      </c>
      <c r="E65" s="12">
        <v>58495.13194860152</v>
      </c>
      <c r="F65" s="12">
        <v>9057.9668510309857</v>
      </c>
      <c r="G65" s="12">
        <v>23654.239773533409</v>
      </c>
      <c r="H65" s="12">
        <v>45000.321575552422</v>
      </c>
      <c r="I65" s="12">
        <v>8591.9150810001665</v>
      </c>
      <c r="J65" s="12">
        <v>36117.681733961086</v>
      </c>
      <c r="K65" s="12">
        <v>15588.038649007185</v>
      </c>
      <c r="L65" s="12">
        <v>46186.973748635362</v>
      </c>
      <c r="M65" s="12">
        <v>15496.333921276711</v>
      </c>
      <c r="N65" s="12">
        <v>47544.038577596482</v>
      </c>
      <c r="O65" s="12">
        <f t="shared" si="2"/>
        <v>324276.7586517742</v>
      </c>
      <c r="P65" s="12">
        <v>3421.5795348980369</v>
      </c>
      <c r="Q65" s="12">
        <f t="shared" si="3"/>
        <v>320855.17911687616</v>
      </c>
      <c r="R65" s="12">
        <v>21773.398981546849</v>
      </c>
      <c r="S65" s="12">
        <v>4950.1293215028481</v>
      </c>
      <c r="T65" s="13">
        <f t="shared" si="4"/>
        <v>347578.70741992589</v>
      </c>
    </row>
    <row r="66" spans="1:20">
      <c r="A66" s="47" t="s">
        <v>105</v>
      </c>
      <c r="B66" s="12">
        <v>14261.455116190102</v>
      </c>
      <c r="C66" s="12">
        <v>453.56466504310958</v>
      </c>
      <c r="D66" s="12">
        <v>4846.2610208488541</v>
      </c>
      <c r="E66" s="12">
        <v>52722.465094863197</v>
      </c>
      <c r="F66" s="12">
        <v>9026.5691089098564</v>
      </c>
      <c r="G66" s="12">
        <v>19747.740338662137</v>
      </c>
      <c r="H66" s="12">
        <v>41406.211459890845</v>
      </c>
      <c r="I66" s="12">
        <v>9125.5983309729963</v>
      </c>
      <c r="J66" s="12">
        <v>33325.935203667585</v>
      </c>
      <c r="K66" s="12">
        <v>16315.394118970353</v>
      </c>
      <c r="L66" s="12">
        <v>43357.700022813799</v>
      </c>
      <c r="M66" s="12">
        <v>15798.208146059573</v>
      </c>
      <c r="N66" s="12">
        <v>39095.378365000666</v>
      </c>
      <c r="O66" s="12">
        <f t="shared" si="2"/>
        <v>299482.4809918931</v>
      </c>
      <c r="P66" s="12">
        <v>3667.4511588884352</v>
      </c>
      <c r="Q66" s="12">
        <f t="shared" si="3"/>
        <v>295815.02983300464</v>
      </c>
      <c r="R66" s="12">
        <v>21761.829223849203</v>
      </c>
      <c r="S66" s="12">
        <v>4872.0121117904946</v>
      </c>
      <c r="T66" s="13">
        <f t="shared" si="4"/>
        <v>322448.87116864434</v>
      </c>
    </row>
    <row r="67" spans="1:20">
      <c r="A67" s="47" t="s">
        <v>106</v>
      </c>
      <c r="B67" s="12">
        <v>32770.37968891894</v>
      </c>
      <c r="C67" s="12">
        <v>721.37619267469802</v>
      </c>
      <c r="D67" s="12">
        <v>5129.4320663976832</v>
      </c>
      <c r="E67" s="12">
        <v>58086.938098086895</v>
      </c>
      <c r="F67" s="12">
        <v>9567.573749183608</v>
      </c>
      <c r="G67" s="12">
        <v>21518.292371965515</v>
      </c>
      <c r="H67" s="12">
        <v>46361.012882925337</v>
      </c>
      <c r="I67" s="12">
        <v>7893.4541867965736</v>
      </c>
      <c r="J67" s="12">
        <v>37149.092049983868</v>
      </c>
      <c r="K67" s="12">
        <v>17073.753858027114</v>
      </c>
      <c r="L67" s="12">
        <v>44035.881149799679</v>
      </c>
      <c r="M67" s="12">
        <v>15860.829875116206</v>
      </c>
      <c r="N67" s="12">
        <v>49170.510311080681</v>
      </c>
      <c r="O67" s="12">
        <f t="shared" si="2"/>
        <v>345338.52648095676</v>
      </c>
      <c r="P67" s="12">
        <v>3903.1500436179504</v>
      </c>
      <c r="Q67" s="12">
        <f t="shared" si="3"/>
        <v>341435.37643733883</v>
      </c>
      <c r="R67" s="12">
        <v>20681.960748000929</v>
      </c>
      <c r="S67" s="12">
        <v>5375.0144799583795</v>
      </c>
      <c r="T67" s="13">
        <f t="shared" si="4"/>
        <v>367492.35166529816</v>
      </c>
    </row>
    <row r="68" spans="1:20" s="49" customFormat="1">
      <c r="A68" s="48" t="s">
        <v>107</v>
      </c>
      <c r="B68" s="12">
        <v>15673.705723869343</v>
      </c>
      <c r="C68" s="12">
        <v>423.27969174181402</v>
      </c>
      <c r="D68" s="12">
        <v>5245.6198119398632</v>
      </c>
      <c r="E68" s="12">
        <v>61919.277223941332</v>
      </c>
      <c r="F68" s="12">
        <v>10102.557318844782</v>
      </c>
      <c r="G68" s="12">
        <v>23897.368851267496</v>
      </c>
      <c r="H68" s="12">
        <v>46911.271667044392</v>
      </c>
      <c r="I68" s="12">
        <v>8526.8004022205678</v>
      </c>
      <c r="J68" s="12">
        <v>38591.209380501226</v>
      </c>
      <c r="K68" s="12">
        <v>17286.355179762922</v>
      </c>
      <c r="L68" s="12">
        <v>48342.895566736959</v>
      </c>
      <c r="M68" s="12">
        <v>16568.391737254682</v>
      </c>
      <c r="N68" s="12">
        <v>49673.690873818399</v>
      </c>
      <c r="O68" s="12">
        <f t="shared" si="2"/>
        <v>343162.42342894379</v>
      </c>
      <c r="P68" s="12">
        <v>3693.0615290036831</v>
      </c>
      <c r="Q68" s="12">
        <f t="shared" si="3"/>
        <v>339469.36189994012</v>
      </c>
      <c r="R68" s="12">
        <v>22255.022923948429</v>
      </c>
      <c r="S68" s="12">
        <v>5814.3427920523227</v>
      </c>
      <c r="T68" s="13">
        <f t="shared" si="4"/>
        <v>367538.72761594085</v>
      </c>
    </row>
    <row r="69" spans="1:20" s="49" customFormat="1">
      <c r="A69" s="48" t="s">
        <v>108</v>
      </c>
      <c r="B69" s="12">
        <v>11355.36308655195</v>
      </c>
      <c r="C69" s="12">
        <v>261.93111950990993</v>
      </c>
      <c r="D69" s="12">
        <v>5428.2920055757359</v>
      </c>
      <c r="E69" s="12">
        <v>63882.836337615583</v>
      </c>
      <c r="F69" s="12">
        <v>9175.9025112071067</v>
      </c>
      <c r="G69" s="12">
        <v>27310.157229469252</v>
      </c>
      <c r="H69" s="12">
        <v>50209.141071098311</v>
      </c>
      <c r="I69" s="12">
        <v>9052.6374087455097</v>
      </c>
      <c r="J69" s="12">
        <v>41176.133196118921</v>
      </c>
      <c r="K69" s="12">
        <v>16501.080643530182</v>
      </c>
      <c r="L69" s="12">
        <v>48233.042228922423</v>
      </c>
      <c r="M69" s="12">
        <v>15599.767929481101</v>
      </c>
      <c r="N69" s="12">
        <v>48225.560353938759</v>
      </c>
      <c r="O69" s="12">
        <f t="shared" si="2"/>
        <v>346411.84512176475</v>
      </c>
      <c r="P69" s="12">
        <v>3545.0250802513938</v>
      </c>
      <c r="Q69" s="12">
        <f t="shared" si="3"/>
        <v>342866.82004151336</v>
      </c>
      <c r="R69" s="12">
        <v>24586.45743564863</v>
      </c>
      <c r="S69" s="12">
        <v>6159.2228614299347</v>
      </c>
      <c r="T69" s="13">
        <f t="shared" si="4"/>
        <v>373612.50033859193</v>
      </c>
    </row>
    <row r="70" spans="1:20" s="49" customFormat="1">
      <c r="A70" s="48" t="s">
        <v>109</v>
      </c>
      <c r="B70" s="12">
        <v>13317.349889869671</v>
      </c>
      <c r="C70" s="12">
        <v>294.61046805039609</v>
      </c>
      <c r="D70" s="12">
        <v>4936.800139272591</v>
      </c>
      <c r="E70" s="12">
        <v>55748.359436506245</v>
      </c>
      <c r="F70" s="12">
        <v>9362.2523734155402</v>
      </c>
      <c r="G70" s="12">
        <v>21356.633125330594</v>
      </c>
      <c r="H70" s="12">
        <v>44377.444245047554</v>
      </c>
      <c r="I70" s="12">
        <v>9410.4996360280729</v>
      </c>
      <c r="J70" s="12">
        <v>38039.469601241814</v>
      </c>
      <c r="K70" s="12">
        <v>16599.97425119223</v>
      </c>
      <c r="L70" s="12">
        <v>46109.826742290548</v>
      </c>
      <c r="M70" s="12">
        <v>16622.992726491255</v>
      </c>
      <c r="N70" s="12">
        <v>40769.472502072946</v>
      </c>
      <c r="O70" s="12">
        <f t="shared" si="2"/>
        <v>316945.68513680948</v>
      </c>
      <c r="P70" s="12">
        <v>3896.5010992925086</v>
      </c>
      <c r="Q70" s="12">
        <f t="shared" si="3"/>
        <v>313049.184037517</v>
      </c>
      <c r="R70" s="12">
        <v>23604.431052695374</v>
      </c>
      <c r="S70" s="12">
        <v>5883.6367789231417</v>
      </c>
      <c r="T70" s="13">
        <f t="shared" si="4"/>
        <v>342537.25186913554</v>
      </c>
    </row>
    <row r="71" spans="1:20" s="49" customFormat="1">
      <c r="A71" s="48" t="s">
        <v>110</v>
      </c>
      <c r="B71" s="12">
        <v>34576.364174480361</v>
      </c>
      <c r="C71" s="12">
        <v>767.60782322873229</v>
      </c>
      <c r="D71" s="12">
        <v>4754.4063648663814</v>
      </c>
      <c r="E71" s="12">
        <v>61020.660369359895</v>
      </c>
      <c r="F71" s="12">
        <v>9748.1108191765961</v>
      </c>
      <c r="G71" s="12">
        <v>22461.187127914411</v>
      </c>
      <c r="H71" s="12">
        <v>50258.845803806551</v>
      </c>
      <c r="I71" s="12">
        <v>8041.3349257288546</v>
      </c>
      <c r="J71" s="12">
        <v>41400.210991271117</v>
      </c>
      <c r="K71" s="12">
        <v>17424.94904699293</v>
      </c>
      <c r="L71" s="12">
        <v>46536.25003254912</v>
      </c>
      <c r="M71" s="12">
        <v>16711.975464015861</v>
      </c>
      <c r="N71" s="12">
        <v>51226.227054533338</v>
      </c>
      <c r="O71" s="12">
        <f t="shared" si="2"/>
        <v>364928.12999792414</v>
      </c>
      <c r="P71" s="12">
        <v>4014.116878409518</v>
      </c>
      <c r="Q71" s="12">
        <f t="shared" si="3"/>
        <v>360914.01311951462</v>
      </c>
      <c r="R71" s="12">
        <v>22531.459051013881</v>
      </c>
      <c r="S71" s="12">
        <v>6710.9432061708512</v>
      </c>
      <c r="T71" s="13">
        <f t="shared" si="4"/>
        <v>390156.41537669935</v>
      </c>
    </row>
    <row r="72" spans="1:20" s="49" customFormat="1">
      <c r="A72" s="48" t="s">
        <v>111</v>
      </c>
      <c r="B72" s="12">
        <v>17167.237317346753</v>
      </c>
      <c r="C72" s="12">
        <v>522.7065754602487</v>
      </c>
      <c r="D72" s="12">
        <v>5296.7967323734065</v>
      </c>
      <c r="E72" s="12">
        <v>65168.7313689933</v>
      </c>
      <c r="F72" s="12">
        <v>10524.558254749127</v>
      </c>
      <c r="G72" s="12">
        <v>24668.916498874391</v>
      </c>
      <c r="H72" s="12">
        <v>50134.637243473328</v>
      </c>
      <c r="I72" s="12">
        <v>8996.1713367033935</v>
      </c>
      <c r="J72" s="12">
        <v>42491.138794323277</v>
      </c>
      <c r="K72" s="12">
        <v>17287.509826290468</v>
      </c>
      <c r="L72" s="12">
        <v>50954.996219377732</v>
      </c>
      <c r="M72" s="12">
        <v>17282.274870928846</v>
      </c>
      <c r="N72" s="12">
        <v>51984.030260318272</v>
      </c>
      <c r="O72" s="12">
        <f t="shared" si="2"/>
        <v>362479.70529921254</v>
      </c>
      <c r="P72" s="12">
        <v>3737.8074614306051</v>
      </c>
      <c r="Q72" s="12">
        <f t="shared" si="3"/>
        <v>358741.89783778193</v>
      </c>
      <c r="R72" s="12">
        <v>24129.78184201238</v>
      </c>
      <c r="S72" s="12">
        <v>6604.2272155069959</v>
      </c>
      <c r="T72" s="13">
        <f t="shared" si="4"/>
        <v>389475.9068953013</v>
      </c>
    </row>
    <row r="73" spans="1:20" s="49" customFormat="1">
      <c r="A73" s="48" t="s">
        <v>112</v>
      </c>
      <c r="B73" s="12">
        <v>10232.095304593902</v>
      </c>
      <c r="C73" s="12">
        <v>352.29217427249267</v>
      </c>
      <c r="D73" s="12">
        <v>5370.6746110929025</v>
      </c>
      <c r="E73" s="12">
        <v>62051.012550963162</v>
      </c>
      <c r="F73" s="12">
        <v>9550.9250295584334</v>
      </c>
      <c r="G73" s="12">
        <v>25123.174056687018</v>
      </c>
      <c r="H73" s="12">
        <v>49056.702084639976</v>
      </c>
      <c r="I73" s="12">
        <v>8760.8865550661631</v>
      </c>
      <c r="J73" s="12">
        <v>42032.872089081677</v>
      </c>
      <c r="K73" s="12">
        <v>16107.659158275799</v>
      </c>
      <c r="L73" s="12">
        <v>49741.451482751421</v>
      </c>
      <c r="M73" s="12">
        <v>16414.859335855705</v>
      </c>
      <c r="N73" s="12">
        <v>49854.585624765357</v>
      </c>
      <c r="O73" s="12">
        <f t="shared" si="2"/>
        <v>344649.19005760399</v>
      </c>
      <c r="P73" s="12">
        <v>3469.0970413688483</v>
      </c>
      <c r="Q73" s="12">
        <f t="shared" si="3"/>
        <v>341180.09301623516</v>
      </c>
      <c r="R73" s="12">
        <v>24491.277378030227</v>
      </c>
      <c r="S73" s="12">
        <v>5950.4515815634813</v>
      </c>
      <c r="T73" s="13">
        <f t="shared" si="4"/>
        <v>371621.82197582891</v>
      </c>
    </row>
    <row r="74" spans="1:20" s="49" customFormat="1">
      <c r="A74" s="48" t="s">
        <v>113</v>
      </c>
      <c r="B74" s="12">
        <v>13402.247094768396</v>
      </c>
      <c r="C74" s="12">
        <v>287.36599664103687</v>
      </c>
      <c r="D74" s="12">
        <v>4735.1686033562637</v>
      </c>
      <c r="E74" s="12">
        <v>50905.014706300331</v>
      </c>
      <c r="F74" s="12">
        <v>9294.9410804995205</v>
      </c>
      <c r="G74" s="12">
        <v>18976.696626502118</v>
      </c>
      <c r="H74" s="12">
        <v>40839.292351107921</v>
      </c>
      <c r="I74" s="12">
        <v>8834.7378324086676</v>
      </c>
      <c r="J74" s="12">
        <v>40385.815382427092</v>
      </c>
      <c r="K74" s="12">
        <v>14673.537968855388</v>
      </c>
      <c r="L74" s="12">
        <v>46402.959886906108</v>
      </c>
      <c r="M74" s="12">
        <v>17448.84412336754</v>
      </c>
      <c r="N74" s="12">
        <v>42232.343976522716</v>
      </c>
      <c r="O74" s="12">
        <f t="shared" si="2"/>
        <v>308418.96562966314</v>
      </c>
      <c r="P74" s="12">
        <v>3524.3667346400243</v>
      </c>
      <c r="Q74" s="12">
        <f t="shared" si="3"/>
        <v>304894.59889502311</v>
      </c>
      <c r="R74" s="12">
        <v>22281.205204812359</v>
      </c>
      <c r="S74" s="12">
        <v>4530.4003197708189</v>
      </c>
      <c r="T74" s="13">
        <f t="shared" si="4"/>
        <v>331706.20441960625</v>
      </c>
    </row>
    <row r="75" spans="1:20" s="49" customFormat="1">
      <c r="A75" s="48" t="s">
        <v>114</v>
      </c>
      <c r="B75" s="12">
        <v>22939.973455798598</v>
      </c>
      <c r="C75" s="12">
        <v>552.23291599940023</v>
      </c>
      <c r="D75" s="12">
        <v>4899.1766699036352</v>
      </c>
      <c r="E75" s="12">
        <v>57358.242792693833</v>
      </c>
      <c r="F75" s="12">
        <v>9743.5060812862521</v>
      </c>
      <c r="G75" s="12">
        <v>20036.261052463495</v>
      </c>
      <c r="H75" s="12">
        <v>45074.421087312803</v>
      </c>
      <c r="I75" s="12">
        <v>7542.2921087274399</v>
      </c>
      <c r="J75" s="12">
        <v>40692.121125174483</v>
      </c>
      <c r="K75" s="12">
        <v>15858.486847382861</v>
      </c>
      <c r="L75" s="12">
        <v>46023.718082787535</v>
      </c>
      <c r="M75" s="12">
        <v>17600.610971022954</v>
      </c>
      <c r="N75" s="12">
        <v>52526.040112583665</v>
      </c>
      <c r="O75" s="12">
        <f t="shared" ref="O75:O93" si="5">SUM(B75:N75)</f>
        <v>340847.08330313698</v>
      </c>
      <c r="P75" s="12">
        <v>3830.4117093508808</v>
      </c>
      <c r="Q75" s="12">
        <f t="shared" ref="Q75:Q93" si="6">+O75-P75</f>
        <v>337016.6715937861</v>
      </c>
      <c r="R75" s="12">
        <v>20989.940691911703</v>
      </c>
      <c r="S75" s="12">
        <v>5174.1372119577263</v>
      </c>
      <c r="T75" s="13">
        <f t="shared" ref="T75:T93" si="7">SUM(Q75:S75)</f>
        <v>363180.74949765555</v>
      </c>
    </row>
    <row r="76" spans="1:20" s="49" customFormat="1">
      <c r="A76" s="48" t="s">
        <v>115</v>
      </c>
      <c r="B76" s="12">
        <v>13891.214452670691</v>
      </c>
      <c r="C76" s="12">
        <v>514.16783475293744</v>
      </c>
      <c r="D76" s="12">
        <v>4860.4744563109489</v>
      </c>
      <c r="E76" s="12">
        <v>61753.615795905891</v>
      </c>
      <c r="F76" s="12">
        <v>10419.408682542629</v>
      </c>
      <c r="G76" s="12">
        <v>22371.028599687179</v>
      </c>
      <c r="H76" s="12">
        <v>46114.332543091907</v>
      </c>
      <c r="I76" s="12">
        <v>8470.1939180069512</v>
      </c>
      <c r="J76" s="12">
        <v>44250.178673915565</v>
      </c>
      <c r="K76" s="12">
        <v>15881.283792487533</v>
      </c>
      <c r="L76" s="12">
        <v>50468.017385085375</v>
      </c>
      <c r="M76" s="12">
        <v>18841.160904257918</v>
      </c>
      <c r="N76" s="12">
        <v>52771.895435347527</v>
      </c>
      <c r="O76" s="12">
        <f t="shared" si="5"/>
        <v>350606.97247406299</v>
      </c>
      <c r="P76" s="12">
        <v>3583.7948853228827</v>
      </c>
      <c r="Q76" s="12">
        <f t="shared" si="6"/>
        <v>347023.17758874013</v>
      </c>
      <c r="R76" s="12">
        <v>23084.427227920107</v>
      </c>
      <c r="S76" s="12">
        <v>4997.4248345982987</v>
      </c>
      <c r="T76" s="13">
        <f t="shared" si="7"/>
        <v>375105.02965125855</v>
      </c>
    </row>
    <row r="77" spans="1:20" s="49" customFormat="1">
      <c r="A77" s="48" t="s">
        <v>116</v>
      </c>
      <c r="B77" s="12">
        <v>9042.7407015878216</v>
      </c>
      <c r="C77" s="12">
        <v>352.71840928585766</v>
      </c>
      <c r="D77" s="12">
        <v>5150.983179172169</v>
      </c>
      <c r="E77" s="12">
        <v>62307.93280363347</v>
      </c>
      <c r="F77" s="12">
        <v>9334.9617060244909</v>
      </c>
      <c r="G77" s="12">
        <v>24035.243024348783</v>
      </c>
      <c r="H77" s="12">
        <v>48119.73878031507</v>
      </c>
      <c r="I77" s="12">
        <v>8770.2609622316595</v>
      </c>
      <c r="J77" s="12">
        <v>46102.370530331929</v>
      </c>
      <c r="K77" s="12">
        <v>14794.106140235874</v>
      </c>
      <c r="L77" s="12">
        <v>49352.230450453644</v>
      </c>
      <c r="M77" s="12">
        <v>17777.009463703827</v>
      </c>
      <c r="N77" s="12">
        <v>50691.954525701542</v>
      </c>
      <c r="O77" s="12">
        <f t="shared" si="5"/>
        <v>345832.25067702617</v>
      </c>
      <c r="P77" s="12">
        <v>3355.9227264618685</v>
      </c>
      <c r="Q77" s="12">
        <f t="shared" si="6"/>
        <v>342476.32795056427</v>
      </c>
      <c r="R77" s="12">
        <v>24440.509458295401</v>
      </c>
      <c r="S77" s="12">
        <v>5634.5958950547392</v>
      </c>
      <c r="T77" s="13">
        <f t="shared" si="7"/>
        <v>372551.43330391444</v>
      </c>
    </row>
    <row r="78" spans="1:20" s="49" customFormat="1">
      <c r="A78" s="48" t="s">
        <v>117</v>
      </c>
      <c r="B78" s="12">
        <v>16337.79657442914</v>
      </c>
      <c r="C78" s="12">
        <v>286.41273035451599</v>
      </c>
      <c r="D78" s="12">
        <v>4718.3537676695523</v>
      </c>
      <c r="E78" s="12">
        <v>57232.253351408464</v>
      </c>
      <c r="F78" s="12">
        <v>9695.5900888400502</v>
      </c>
      <c r="G78" s="12">
        <v>19695.353235164032</v>
      </c>
      <c r="H78" s="12">
        <v>45913.38971436728</v>
      </c>
      <c r="I78" s="12">
        <v>9386.8179999168697</v>
      </c>
      <c r="J78" s="12">
        <v>45510.577561709804</v>
      </c>
      <c r="K78" s="12">
        <v>14938.580288597839</v>
      </c>
      <c r="L78" s="12">
        <v>47409.24168893879</v>
      </c>
      <c r="M78" s="12">
        <v>18772.108565469229</v>
      </c>
      <c r="N78" s="12">
        <v>42353.764238975586</v>
      </c>
      <c r="O78" s="12">
        <f t="shared" si="5"/>
        <v>332250.23980584118</v>
      </c>
      <c r="P78" s="12">
        <v>3502.7425631619567</v>
      </c>
      <c r="Q78" s="12">
        <f t="shared" si="6"/>
        <v>328747.49724267924</v>
      </c>
      <c r="R78" s="12">
        <v>24743.004367810725</v>
      </c>
      <c r="S78" s="12">
        <v>5983.1178544563263</v>
      </c>
      <c r="T78" s="13">
        <f t="shared" si="7"/>
        <v>359473.61946494627</v>
      </c>
    </row>
    <row r="79" spans="1:20" s="49" customFormat="1">
      <c r="A79" s="48" t="s">
        <v>118</v>
      </c>
      <c r="B79" s="12">
        <v>35613.359969044017</v>
      </c>
      <c r="C79" s="12">
        <v>554.17498141769624</v>
      </c>
      <c r="D79" s="12">
        <v>4961.181738639938</v>
      </c>
      <c r="E79" s="12">
        <v>63741.27792753707</v>
      </c>
      <c r="F79" s="12">
        <v>9970.34759221063</v>
      </c>
      <c r="G79" s="12">
        <v>21076.603756991393</v>
      </c>
      <c r="H79" s="12">
        <v>52085.0282259206</v>
      </c>
      <c r="I79" s="12">
        <v>8329.7299098662443</v>
      </c>
      <c r="J79" s="12">
        <v>48374.814806978895</v>
      </c>
      <c r="K79" s="12">
        <v>16675.524592318132</v>
      </c>
      <c r="L79" s="12">
        <v>47478.739029744924</v>
      </c>
      <c r="M79" s="12">
        <v>18729.399900587341</v>
      </c>
      <c r="N79" s="12">
        <v>54147.622615732056</v>
      </c>
      <c r="O79" s="12">
        <f t="shared" si="5"/>
        <v>381737.80504698894</v>
      </c>
      <c r="P79" s="12">
        <v>4031.9917712083184</v>
      </c>
      <c r="Q79" s="12">
        <f t="shared" si="6"/>
        <v>377705.81327578065</v>
      </c>
      <c r="R79" s="12">
        <v>23439.505261525228</v>
      </c>
      <c r="S79" s="12">
        <v>7445.0142392678754</v>
      </c>
      <c r="T79" s="13">
        <f t="shared" si="7"/>
        <v>408590.33277657372</v>
      </c>
    </row>
    <row r="80" spans="1:20" s="49" customFormat="1">
      <c r="A80" s="48" t="s">
        <v>119</v>
      </c>
      <c r="B80" s="12">
        <v>13884.746480404925</v>
      </c>
      <c r="C80" s="12">
        <v>671.94285346958827</v>
      </c>
      <c r="D80" s="12">
        <v>5089.8276156932461</v>
      </c>
      <c r="E80" s="12">
        <v>67036.050372910046</v>
      </c>
      <c r="F80" s="12">
        <v>10889.073863587737</v>
      </c>
      <c r="G80" s="12">
        <v>23255.22819644781</v>
      </c>
      <c r="H80" s="12">
        <v>51402.502250269608</v>
      </c>
      <c r="I80" s="12">
        <v>8963.1067304269782</v>
      </c>
      <c r="J80" s="12">
        <v>50424.81968174455</v>
      </c>
      <c r="K80" s="12">
        <v>16973.773314391205</v>
      </c>
      <c r="L80" s="12">
        <v>52182.349367381961</v>
      </c>
      <c r="M80" s="12">
        <v>19306.386335425672</v>
      </c>
      <c r="N80" s="12">
        <v>54892.36266003528</v>
      </c>
      <c r="O80" s="12">
        <f t="shared" si="5"/>
        <v>374972.16972218861</v>
      </c>
      <c r="P80" s="12">
        <v>3864.1425389082447</v>
      </c>
      <c r="Q80" s="12">
        <f t="shared" si="6"/>
        <v>371108.02718328038</v>
      </c>
      <c r="R80" s="12">
        <v>25088.858512204792</v>
      </c>
      <c r="S80" s="12">
        <v>7085.5488235168341</v>
      </c>
      <c r="T80" s="13">
        <f t="shared" si="7"/>
        <v>403282.43451900198</v>
      </c>
    </row>
    <row r="81" spans="1:20" s="49" customFormat="1">
      <c r="A81" s="48" t="s">
        <v>120</v>
      </c>
      <c r="B81" s="12">
        <v>11731.984760834261</v>
      </c>
      <c r="C81" s="12">
        <v>377.44037634831341</v>
      </c>
      <c r="D81" s="12">
        <v>4958.5700741599894</v>
      </c>
      <c r="E81" s="12">
        <v>67921.06458780168</v>
      </c>
      <c r="F81" s="12">
        <v>9844.6768798367448</v>
      </c>
      <c r="G81" s="12">
        <v>26356.469801061023</v>
      </c>
      <c r="H81" s="12">
        <v>53308.436227215912</v>
      </c>
      <c r="I81" s="12">
        <v>9212.4973120015675</v>
      </c>
      <c r="J81" s="12">
        <v>52621.772295701499</v>
      </c>
      <c r="K81" s="12">
        <v>16147.00887760673</v>
      </c>
      <c r="L81" s="12">
        <v>51360.917511399923</v>
      </c>
      <c r="M81" s="12">
        <v>18239.31890685279</v>
      </c>
      <c r="N81" s="12">
        <v>51514.41015994858</v>
      </c>
      <c r="O81" s="12">
        <f t="shared" si="5"/>
        <v>373594.567770769</v>
      </c>
      <c r="P81" s="12">
        <v>3713.3338144076156</v>
      </c>
      <c r="Q81" s="12">
        <f t="shared" si="6"/>
        <v>369881.23395636136</v>
      </c>
      <c r="R81" s="12">
        <v>27098.165283997598</v>
      </c>
      <c r="S81" s="12">
        <v>7663.6530466993499</v>
      </c>
      <c r="T81" s="13">
        <f t="shared" si="7"/>
        <v>404643.05228705832</v>
      </c>
    </row>
    <row r="82" spans="1:20" s="49" customFormat="1">
      <c r="A82" s="48" t="s">
        <v>121</v>
      </c>
      <c r="B82" s="12">
        <v>15270.990006753727</v>
      </c>
      <c r="C82" s="12">
        <v>393.61674645189993</v>
      </c>
      <c r="D82" s="12">
        <v>4585.8960157115071</v>
      </c>
      <c r="E82" s="12">
        <v>61943.466898617567</v>
      </c>
      <c r="F82" s="12">
        <v>10125.862627563256</v>
      </c>
      <c r="G82" s="12">
        <v>21551.610833877268</v>
      </c>
      <c r="H82" s="12">
        <v>50591.276723156261</v>
      </c>
      <c r="I82" s="12">
        <v>9769.8833492821523</v>
      </c>
      <c r="J82" s="12">
        <v>50898.680942871812</v>
      </c>
      <c r="K82" s="12">
        <v>16753.400005995034</v>
      </c>
      <c r="L82" s="12">
        <v>49179.880427247728</v>
      </c>
      <c r="M82" s="12">
        <v>19613.133511309177</v>
      </c>
      <c r="N82" s="12">
        <v>42993.201572526472</v>
      </c>
      <c r="O82" s="12">
        <f t="shared" si="5"/>
        <v>353670.89966136386</v>
      </c>
      <c r="P82" s="12">
        <v>4078.0640075274705</v>
      </c>
      <c r="Q82" s="12">
        <f t="shared" si="6"/>
        <v>349592.83565383637</v>
      </c>
      <c r="R82" s="12">
        <v>26848.052569980053</v>
      </c>
      <c r="S82" s="12">
        <v>7670.3337606305495</v>
      </c>
      <c r="T82" s="13">
        <f t="shared" si="7"/>
        <v>384111.22198444698</v>
      </c>
    </row>
    <row r="83" spans="1:20" s="49" customFormat="1">
      <c r="A83" s="48" t="s">
        <v>122</v>
      </c>
      <c r="B83" s="12">
        <v>35972.611298302661</v>
      </c>
      <c r="C83" s="12">
        <v>563.51838962530314</v>
      </c>
      <c r="D83" s="12">
        <v>4358.6523941742653</v>
      </c>
      <c r="E83" s="12">
        <v>68414.414231233677</v>
      </c>
      <c r="F83" s="12">
        <v>10609.356723480963</v>
      </c>
      <c r="G83" s="12">
        <v>23385.399826474819</v>
      </c>
      <c r="H83" s="12">
        <v>57796.16879355604</v>
      </c>
      <c r="I83" s="12">
        <v>8619.9868910744826</v>
      </c>
      <c r="J83" s="12">
        <v>53859.148530593127</v>
      </c>
      <c r="K83" s="12">
        <v>18588.199288385716</v>
      </c>
      <c r="L83" s="12">
        <v>49275.325436437684</v>
      </c>
      <c r="M83" s="12">
        <v>19508.872710642943</v>
      </c>
      <c r="N83" s="12">
        <v>55247.132972543288</v>
      </c>
      <c r="O83" s="12">
        <f t="shared" si="5"/>
        <v>406198.78748652496</v>
      </c>
      <c r="P83" s="12">
        <v>4534.1248672247448</v>
      </c>
      <c r="Q83" s="12">
        <f t="shared" si="6"/>
        <v>401664.66261930024</v>
      </c>
      <c r="R83" s="12">
        <v>26009.400173764123</v>
      </c>
      <c r="S83" s="12">
        <v>9248.1058999477518</v>
      </c>
      <c r="T83" s="13">
        <f t="shared" si="7"/>
        <v>436922.16869301215</v>
      </c>
    </row>
    <row r="84" spans="1:20" s="49" customFormat="1">
      <c r="A84" s="48" t="s">
        <v>123</v>
      </c>
      <c r="B84" s="12">
        <v>16164.895511189019</v>
      </c>
      <c r="C84" s="12">
        <v>656.31139085523432</v>
      </c>
      <c r="D84" s="12">
        <v>4908.1302364200337</v>
      </c>
      <c r="E84" s="12">
        <v>69036.99424756295</v>
      </c>
      <c r="F84" s="12">
        <v>11446.493047223661</v>
      </c>
      <c r="G84" s="12">
        <v>25931.429820136836</v>
      </c>
      <c r="H84" s="12">
        <v>55110.662724934526</v>
      </c>
      <c r="I84" s="12">
        <v>9404.9421676873862</v>
      </c>
      <c r="J84" s="12">
        <v>57642.623375042996</v>
      </c>
      <c r="K84" s="12">
        <v>19081.254186210197</v>
      </c>
      <c r="L84" s="12">
        <v>54284.250561188441</v>
      </c>
      <c r="M84" s="12">
        <v>20592.727322099523</v>
      </c>
      <c r="N84" s="12">
        <v>56341.170713183514</v>
      </c>
      <c r="O84" s="12">
        <f t="shared" si="5"/>
        <v>400601.88530373434</v>
      </c>
      <c r="P84" s="12">
        <v>4409.2675597032994</v>
      </c>
      <c r="Q84" s="12">
        <f t="shared" si="6"/>
        <v>396192.61774403101</v>
      </c>
      <c r="R84" s="12">
        <v>27168.632701929819</v>
      </c>
      <c r="S84" s="12">
        <v>8308.6905849637242</v>
      </c>
      <c r="T84" s="13">
        <f t="shared" si="7"/>
        <v>431669.94103092456</v>
      </c>
    </row>
    <row r="85" spans="1:20" s="49" customFormat="1">
      <c r="A85" s="48" t="s">
        <v>124</v>
      </c>
      <c r="B85" s="12">
        <v>12713.67160946217</v>
      </c>
      <c r="C85" s="12">
        <v>431.55482663071376</v>
      </c>
      <c r="D85" s="12">
        <v>5095.4315695623063</v>
      </c>
      <c r="E85" s="12">
        <v>68157.685190670003</v>
      </c>
      <c r="F85" s="12">
        <v>10233.841358123518</v>
      </c>
      <c r="G85" s="12">
        <v>28443.189851126517</v>
      </c>
      <c r="H85" s="12">
        <v>54915.290881847075</v>
      </c>
      <c r="I85" s="12">
        <v>9660.9942593269443</v>
      </c>
      <c r="J85" s="12">
        <v>59150.353332598519</v>
      </c>
      <c r="K85" s="12">
        <v>17552.19786237989</v>
      </c>
      <c r="L85" s="12">
        <v>53004.883289752652</v>
      </c>
      <c r="M85" s="12">
        <v>19410.402302914419</v>
      </c>
      <c r="N85" s="12">
        <v>54108.928193364947</v>
      </c>
      <c r="O85" s="12">
        <f t="shared" si="5"/>
        <v>392878.42452775966</v>
      </c>
      <c r="P85" s="12">
        <v>4088.8058362133952</v>
      </c>
      <c r="Q85" s="12">
        <f t="shared" si="6"/>
        <v>388789.61869154626</v>
      </c>
      <c r="R85" s="12">
        <v>28542.056311424843</v>
      </c>
      <c r="S85" s="12">
        <v>8765.2935664908309</v>
      </c>
      <c r="T85" s="13">
        <f t="shared" si="7"/>
        <v>426096.9685694619</v>
      </c>
    </row>
    <row r="86" spans="1:20" s="49" customFormat="1">
      <c r="A86" s="48" t="s">
        <v>125</v>
      </c>
      <c r="B86" s="12">
        <v>14133.284870603227</v>
      </c>
      <c r="C86" s="12">
        <v>425.09228647532331</v>
      </c>
      <c r="D86" s="12">
        <v>4435.8155034819492</v>
      </c>
      <c r="E86" s="12">
        <v>62414.956245928224</v>
      </c>
      <c r="F86" s="12">
        <v>10719.773178282252</v>
      </c>
      <c r="G86" s="12">
        <v>22269.579909833628</v>
      </c>
      <c r="H86" s="12">
        <v>50412.859781787352</v>
      </c>
      <c r="I86" s="12">
        <v>9867.1509368099669</v>
      </c>
      <c r="J86" s="12">
        <v>54052.425288577113</v>
      </c>
      <c r="K86" s="12">
        <v>18049.242913470171</v>
      </c>
      <c r="L86" s="12">
        <v>50343.293740847686</v>
      </c>
      <c r="M86" s="12">
        <v>20827.225308701192</v>
      </c>
      <c r="N86" s="12">
        <v>43949.750717606534</v>
      </c>
      <c r="O86" s="12">
        <f t="shared" si="5"/>
        <v>361900.45068240468</v>
      </c>
      <c r="P86" s="12">
        <v>4381.4016958293942</v>
      </c>
      <c r="Q86" s="12">
        <f t="shared" si="6"/>
        <v>357519.04898657528</v>
      </c>
      <c r="R86" s="12">
        <v>27692.702280294667</v>
      </c>
      <c r="S86" s="12">
        <v>7881.801496729533</v>
      </c>
      <c r="T86" s="13">
        <f t="shared" si="7"/>
        <v>393093.55276359949</v>
      </c>
    </row>
    <row r="87" spans="1:20" s="49" customFormat="1">
      <c r="A87" s="48" t="s">
        <v>126</v>
      </c>
      <c r="B87" s="12">
        <v>28554.012035996187</v>
      </c>
      <c r="C87" s="12">
        <v>420.82353927804297</v>
      </c>
      <c r="D87" s="12">
        <v>4504.4696769332386</v>
      </c>
      <c r="E87" s="12">
        <v>66495.050599176</v>
      </c>
      <c r="F87" s="12">
        <v>10896.744842296583</v>
      </c>
      <c r="G87" s="12">
        <v>23265.504003281534</v>
      </c>
      <c r="H87" s="12">
        <v>53442.145578011739</v>
      </c>
      <c r="I87" s="12">
        <v>8308.6880811347273</v>
      </c>
      <c r="J87" s="12">
        <v>53554.560291573056</v>
      </c>
      <c r="K87" s="12">
        <v>19213.347962858719</v>
      </c>
      <c r="L87" s="12">
        <v>49994.648593245445</v>
      </c>
      <c r="M87" s="12">
        <v>20778.798301737221</v>
      </c>
      <c r="N87" s="12">
        <v>56269.060301892641</v>
      </c>
      <c r="O87" s="12">
        <f t="shared" si="5"/>
        <v>395697.85380741511</v>
      </c>
      <c r="P87" s="12">
        <v>4683.1356219983863</v>
      </c>
      <c r="Q87" s="12">
        <f t="shared" si="6"/>
        <v>391014.71818541671</v>
      </c>
      <c r="R87" s="12">
        <v>25196.867289719954</v>
      </c>
      <c r="S87" s="12">
        <v>8314.3472514752084</v>
      </c>
      <c r="T87" s="13">
        <f t="shared" si="7"/>
        <v>424525.93272661185</v>
      </c>
    </row>
    <row r="88" spans="1:20" s="49" customFormat="1">
      <c r="A88" s="48" t="s">
        <v>127</v>
      </c>
      <c r="B88" s="12">
        <v>17252.170102761727</v>
      </c>
      <c r="C88" s="12">
        <v>706.86422294191675</v>
      </c>
      <c r="D88" s="12">
        <v>4806.1437611680713</v>
      </c>
      <c r="E88" s="12">
        <v>66735.360074200129</v>
      </c>
      <c r="F88" s="12">
        <v>11903.08705285209</v>
      </c>
      <c r="G88" s="12">
        <v>24878.876141650246</v>
      </c>
      <c r="H88" s="12">
        <v>52314.025658643339</v>
      </c>
      <c r="I88" s="12">
        <v>9298.0639580622137</v>
      </c>
      <c r="J88" s="12">
        <v>57961.353685333037</v>
      </c>
      <c r="K88" s="12">
        <v>19419.176198440779</v>
      </c>
      <c r="L88" s="12">
        <v>54923.443565591311</v>
      </c>
      <c r="M88" s="12">
        <v>21500.729396821451</v>
      </c>
      <c r="N88" s="12">
        <v>57092.22460489592</v>
      </c>
      <c r="O88" s="12">
        <f t="shared" si="5"/>
        <v>398791.51842336223</v>
      </c>
      <c r="P88" s="12">
        <v>4429.0091702754626</v>
      </c>
      <c r="Q88" s="12">
        <f t="shared" si="6"/>
        <v>394362.50925308676</v>
      </c>
      <c r="R88" s="12">
        <v>26772.440673476201</v>
      </c>
      <c r="S88" s="12">
        <v>7623.546038993175</v>
      </c>
      <c r="T88" s="13">
        <f t="shared" si="7"/>
        <v>428758.49596555613</v>
      </c>
    </row>
    <row r="89" spans="1:20" s="49" customFormat="1">
      <c r="A89" s="48" t="s">
        <v>128</v>
      </c>
      <c r="B89" s="12">
        <v>10530.563764563938</v>
      </c>
      <c r="C89" s="12">
        <v>456.86983196325099</v>
      </c>
      <c r="D89" s="12">
        <v>4796.2406764301822</v>
      </c>
      <c r="E89" s="12">
        <v>66443.265764093259</v>
      </c>
      <c r="F89" s="12">
        <v>10747.394384146475</v>
      </c>
      <c r="G89" s="12">
        <v>27075.993065310424</v>
      </c>
      <c r="H89" s="12">
        <v>53678.882951958207</v>
      </c>
      <c r="I89" s="12">
        <v>9389.8359833092618</v>
      </c>
      <c r="J89" s="12">
        <v>60715.786954333009</v>
      </c>
      <c r="K89" s="12">
        <v>18297.970119409518</v>
      </c>
      <c r="L89" s="12">
        <v>53498.406465380511</v>
      </c>
      <c r="M89" s="12">
        <v>20089.766383516424</v>
      </c>
      <c r="N89" s="12">
        <v>54790.480244397695</v>
      </c>
      <c r="O89" s="12">
        <f t="shared" si="5"/>
        <v>390511.45658881217</v>
      </c>
      <c r="P89" s="12">
        <v>4199.6715863468089</v>
      </c>
      <c r="Q89" s="12">
        <f t="shared" si="6"/>
        <v>386311.78500246536</v>
      </c>
      <c r="R89" s="12">
        <v>28496.840089752161</v>
      </c>
      <c r="S89" s="12">
        <v>8849.2737919914653</v>
      </c>
      <c r="T89" s="13">
        <f t="shared" si="7"/>
        <v>423657.89888420899</v>
      </c>
    </row>
    <row r="90" spans="1:20" s="49" customFormat="1">
      <c r="A90" s="48" t="s">
        <v>129</v>
      </c>
      <c r="B90" s="12">
        <v>14036.845729916846</v>
      </c>
      <c r="C90" s="12">
        <v>422.29358058324596</v>
      </c>
      <c r="D90" s="12">
        <v>4263.3773702612962</v>
      </c>
      <c r="E90" s="12">
        <v>60915.891168679111</v>
      </c>
      <c r="F90" s="12">
        <v>10642.640082340093</v>
      </c>
      <c r="G90" s="12">
        <v>21655.546233846475</v>
      </c>
      <c r="H90" s="12">
        <v>49362.850325028165</v>
      </c>
      <c r="I90" s="12">
        <v>9666.5701672849937</v>
      </c>
      <c r="J90" s="12">
        <v>57047.330596565269</v>
      </c>
      <c r="K90" s="12">
        <v>18487.229093524093</v>
      </c>
      <c r="L90" s="12">
        <v>50540.437860167425</v>
      </c>
      <c r="M90" s="12">
        <v>21307.49408697824</v>
      </c>
      <c r="N90" s="12">
        <v>44634.861184062982</v>
      </c>
      <c r="O90" s="12">
        <f t="shared" si="5"/>
        <v>362983.36747923819</v>
      </c>
      <c r="P90" s="12">
        <v>4441.0334365303279</v>
      </c>
      <c r="Q90" s="12">
        <f t="shared" si="6"/>
        <v>358542.33404270787</v>
      </c>
      <c r="R90" s="12">
        <v>27741.320763099378</v>
      </c>
      <c r="S90" s="12">
        <v>8378.3423304928456</v>
      </c>
      <c r="T90" s="13">
        <f t="shared" si="7"/>
        <v>394661.99713630008</v>
      </c>
    </row>
    <row r="91" spans="1:20" s="49" customFormat="1">
      <c r="A91" s="48" t="s">
        <v>130</v>
      </c>
      <c r="B91" s="12">
        <v>35093.757346896695</v>
      </c>
      <c r="C91" s="12">
        <v>638.14977359019304</v>
      </c>
      <c r="D91" s="12">
        <v>4489.5662666047983</v>
      </c>
      <c r="E91" s="12">
        <v>67672.294298315173</v>
      </c>
      <c r="F91" s="12">
        <v>11163.983538304239</v>
      </c>
      <c r="G91" s="12">
        <v>23791.250328018643</v>
      </c>
      <c r="H91" s="12">
        <v>54867.159955473609</v>
      </c>
      <c r="I91" s="12">
        <v>8671.894724607977</v>
      </c>
      <c r="J91" s="12">
        <v>57703.544027675787</v>
      </c>
      <c r="K91" s="12">
        <v>20140.743949884498</v>
      </c>
      <c r="L91" s="12">
        <v>50388.68557464378</v>
      </c>
      <c r="M91" s="12">
        <v>21241.928957090502</v>
      </c>
      <c r="N91" s="12">
        <v>57558.150476751143</v>
      </c>
      <c r="O91" s="12">
        <f t="shared" si="5"/>
        <v>413421.10921785707</v>
      </c>
      <c r="P91" s="12">
        <v>4813.1019740281281</v>
      </c>
      <c r="Q91" s="12">
        <f t="shared" si="6"/>
        <v>408608.00724382896</v>
      </c>
      <c r="R91" s="12">
        <v>26514.178450506632</v>
      </c>
      <c r="S91" s="12">
        <v>10627.526412381598</v>
      </c>
      <c r="T91" s="13">
        <f t="shared" si="7"/>
        <v>445749.71210671723</v>
      </c>
    </row>
    <row r="92" spans="1:20" s="49" customFormat="1">
      <c r="A92" s="48" t="s">
        <v>131</v>
      </c>
      <c r="B92" s="12">
        <v>16500.980147339244</v>
      </c>
      <c r="C92" s="12">
        <v>826.63736707993996</v>
      </c>
      <c r="D92" s="12">
        <v>4714.3480747070516</v>
      </c>
      <c r="E92" s="12">
        <v>67002.343317935447</v>
      </c>
      <c r="F92" s="12">
        <v>12445.754229529535</v>
      </c>
      <c r="G92" s="12">
        <v>26583.604660850455</v>
      </c>
      <c r="H92" s="12">
        <v>50042.33475689598</v>
      </c>
      <c r="I92" s="12">
        <v>9378.4228864681445</v>
      </c>
      <c r="J92" s="12">
        <v>59279.74501439694</v>
      </c>
      <c r="K92" s="12">
        <v>19955.32798961646</v>
      </c>
      <c r="L92" s="12">
        <v>55467.769624939072</v>
      </c>
      <c r="M92" s="12">
        <v>22251.999203593583</v>
      </c>
      <c r="N92" s="12">
        <v>57660.192441738334</v>
      </c>
      <c r="O92" s="12">
        <f t="shared" si="5"/>
        <v>402109.45971509023</v>
      </c>
      <c r="P92" s="12">
        <v>4496.7305336280879</v>
      </c>
      <c r="Q92" s="12">
        <f t="shared" si="6"/>
        <v>397612.72918146214</v>
      </c>
      <c r="R92" s="12">
        <v>27335.859147749627</v>
      </c>
      <c r="S92" s="12">
        <v>7936.2125834150902</v>
      </c>
      <c r="T92" s="13">
        <f t="shared" si="7"/>
        <v>432884.80091262684</v>
      </c>
    </row>
    <row r="93" spans="1:20" s="49" customFormat="1">
      <c r="A93" s="48" t="s">
        <v>132</v>
      </c>
      <c r="B93" s="12">
        <v>11418.087950148907</v>
      </c>
      <c r="C93" s="12">
        <v>567.76081875884336</v>
      </c>
      <c r="D93" s="12">
        <v>4852.7560132237813</v>
      </c>
      <c r="E93" s="12">
        <v>65742.903432028761</v>
      </c>
      <c r="F93" s="12">
        <v>10942.860447853762</v>
      </c>
      <c r="G93" s="12">
        <v>28627.891740671399</v>
      </c>
      <c r="H93" s="12">
        <v>51362.74293565478</v>
      </c>
      <c r="I93" s="12">
        <v>9394.4240441364982</v>
      </c>
      <c r="J93" s="12">
        <v>61140.071966603478</v>
      </c>
      <c r="K93" s="12">
        <v>18340.333631027926</v>
      </c>
      <c r="L93" s="12">
        <v>54061.671121344225</v>
      </c>
      <c r="M93" s="12">
        <v>20721.441487749584</v>
      </c>
      <c r="N93" s="12">
        <v>55876.881490191758</v>
      </c>
      <c r="O93" s="12">
        <f t="shared" si="5"/>
        <v>393049.82707939367</v>
      </c>
      <c r="P93" s="12">
        <v>4237.3825376563836</v>
      </c>
      <c r="Q93" s="12">
        <f t="shared" si="6"/>
        <v>388812.44454173726</v>
      </c>
      <c r="R93" s="12">
        <v>28641.102553696433</v>
      </c>
      <c r="S93" s="12">
        <v>8580.3430894833054</v>
      </c>
      <c r="T93" s="13">
        <f t="shared" si="7"/>
        <v>426033.89018491702</v>
      </c>
    </row>
    <row r="94" spans="1:20">
      <c r="H94" s="46"/>
      <c r="M94" s="12"/>
      <c r="N94" s="12"/>
      <c r="Q94" s="12"/>
      <c r="T94" s="13"/>
    </row>
    <row r="95" spans="1:20">
      <c r="H95" s="46"/>
      <c r="Q95" s="12"/>
      <c r="T95" s="13"/>
    </row>
    <row r="96" spans="1:20">
      <c r="H96" s="46"/>
      <c r="Q96" s="12"/>
      <c r="T96" s="13"/>
    </row>
    <row r="97" spans="8:20">
      <c r="H97" s="46"/>
      <c r="Q97" s="12"/>
      <c r="T97" s="13"/>
    </row>
    <row r="98" spans="8:20">
      <c r="H98" s="46"/>
      <c r="Q98" s="12"/>
      <c r="T98" s="13"/>
    </row>
    <row r="99" spans="8:20">
      <c r="H99" s="46"/>
      <c r="Q99" s="12"/>
      <c r="T99" s="13"/>
    </row>
    <row r="100" spans="8:20">
      <c r="H100" s="46"/>
      <c r="Q100" s="12"/>
      <c r="T100" s="13"/>
    </row>
    <row r="101" spans="8:20">
      <c r="H101" s="46"/>
      <c r="Q101" s="12"/>
      <c r="T101" s="13"/>
    </row>
    <row r="102" spans="8:20">
      <c r="H102" s="46"/>
      <c r="Q102" s="12"/>
      <c r="T102" s="13"/>
    </row>
    <row r="103" spans="8:20">
      <c r="H103" s="46"/>
      <c r="Q103" s="12"/>
      <c r="T103" s="13"/>
    </row>
    <row r="104" spans="8:20">
      <c r="H104" s="46"/>
      <c r="Q104" s="12"/>
      <c r="T104" s="13"/>
    </row>
    <row r="105" spans="8:20">
      <c r="H105" s="46"/>
      <c r="Q105" s="12"/>
      <c r="T105" s="13"/>
    </row>
    <row r="106" spans="8:20">
      <c r="H106" s="46"/>
      <c r="Q106" s="12"/>
      <c r="T106" s="13"/>
    </row>
    <row r="107" spans="8:20">
      <c r="H107" s="46"/>
      <c r="Q107" s="12"/>
      <c r="T107" s="13"/>
    </row>
    <row r="108" spans="8:20">
      <c r="H108" s="46"/>
      <c r="Q108" s="12"/>
      <c r="T108" s="13"/>
    </row>
    <row r="109" spans="8:20">
      <c r="H109" s="46"/>
      <c r="Q109" s="12"/>
      <c r="T109" s="13"/>
    </row>
    <row r="110" spans="8:20">
      <c r="H110" s="46"/>
      <c r="Q110" s="12"/>
      <c r="T110" s="13"/>
    </row>
    <row r="111" spans="8:20">
      <c r="H111" s="46"/>
      <c r="Q111" s="12"/>
      <c r="T111" s="13"/>
    </row>
    <row r="112" spans="8:20">
      <c r="H112" s="46"/>
      <c r="Q112" s="12"/>
      <c r="T112" s="13"/>
    </row>
    <row r="113" spans="8:20">
      <c r="H113" s="46"/>
      <c r="Q113" s="12"/>
      <c r="T113" s="13"/>
    </row>
    <row r="114" spans="8:20">
      <c r="H114" s="46"/>
      <c r="Q114" s="12"/>
      <c r="T114" s="13"/>
    </row>
    <row r="115" spans="8:20">
      <c r="H115" s="46"/>
      <c r="Q115" s="12"/>
      <c r="T115" s="13"/>
    </row>
    <row r="116" spans="8:20">
      <c r="H116" s="46"/>
      <c r="Q116" s="12"/>
      <c r="T116" s="13"/>
    </row>
    <row r="117" spans="8:20">
      <c r="H117" s="46"/>
      <c r="Q117" s="12"/>
      <c r="T117" s="13"/>
    </row>
    <row r="118" spans="8:20">
      <c r="H118" s="46"/>
      <c r="Q118" s="12"/>
      <c r="T118" s="13"/>
    </row>
    <row r="119" spans="8:20">
      <c r="H119" s="46"/>
      <c r="Q119" s="12"/>
      <c r="T119" s="13"/>
    </row>
    <row r="120" spans="8:20">
      <c r="H120" s="46"/>
      <c r="Q120" s="12"/>
      <c r="T120" s="13"/>
    </row>
    <row r="121" spans="8:20">
      <c r="H121" s="46"/>
      <c r="Q121" s="12"/>
      <c r="T121" s="13"/>
    </row>
    <row r="122" spans="8:20">
      <c r="H122" s="46"/>
      <c r="Q122" s="12"/>
      <c r="T122" s="13"/>
    </row>
    <row r="123" spans="8:20">
      <c r="H123" s="46"/>
      <c r="Q123" s="12"/>
      <c r="T123" s="13"/>
    </row>
    <row r="124" spans="8:20">
      <c r="H124" s="46"/>
      <c r="Q124" s="12"/>
      <c r="T124" s="13"/>
    </row>
    <row r="125" spans="8:20">
      <c r="H125" s="46"/>
      <c r="Q125" s="12"/>
      <c r="T125" s="13"/>
    </row>
    <row r="126" spans="8:20">
      <c r="H126" s="46"/>
      <c r="Q126" s="12"/>
      <c r="T126" s="13"/>
    </row>
    <row r="127" spans="8:20">
      <c r="H127" s="46"/>
      <c r="Q127" s="12"/>
      <c r="T127" s="13"/>
    </row>
    <row r="128" spans="8:20">
      <c r="H128" s="46"/>
      <c r="Q128" s="12"/>
      <c r="T128" s="13"/>
    </row>
    <row r="129" spans="8:20">
      <c r="H129" s="46"/>
      <c r="Q129" s="12"/>
      <c r="T129" s="13"/>
    </row>
    <row r="130" spans="8:20">
      <c r="H130" s="46"/>
      <c r="Q130" s="12"/>
      <c r="T130" s="13"/>
    </row>
    <row r="131" spans="8:20">
      <c r="H131" s="46"/>
      <c r="Q131" s="12"/>
      <c r="T131" s="13"/>
    </row>
    <row r="132" spans="8:20">
      <c r="H132" s="46"/>
      <c r="Q132" s="12"/>
      <c r="T132" s="13"/>
    </row>
    <row r="133" spans="8:20">
      <c r="H133" s="46"/>
      <c r="Q133" s="12"/>
      <c r="T133" s="13"/>
    </row>
    <row r="134" spans="8:20">
      <c r="H134" s="46"/>
      <c r="Q134" s="12"/>
      <c r="T134" s="13"/>
    </row>
  </sheetData>
  <pageMargins left="0.75" right="0.75" top="1" bottom="1" header="0" footer="0"/>
  <pageSetup paperSize="9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36"/>
  <sheetViews>
    <sheetView showGridLines="0" topLeftCell="A2" zoomScale="85" zoomScaleNormal="85" workbookViewId="0">
      <pane xSplit="1" ySplit="9" topLeftCell="B74" activePane="bottomRight" state="frozen"/>
      <selection activeCell="O5" sqref="O5:T9"/>
      <selection pane="topRight" activeCell="O5" sqref="O5:T9"/>
      <selection pane="bottomLeft" activeCell="O5" sqref="O5:T9"/>
      <selection pane="bottomRight" activeCell="B4" sqref="B4"/>
    </sheetView>
  </sheetViews>
  <sheetFormatPr baseColWidth="10" defaultRowHeight="12.75"/>
  <cols>
    <col min="1" max="1" width="11.85546875" style="17" customWidth="1"/>
    <col min="2" max="7" width="16.42578125" style="17" customWidth="1"/>
    <col min="8" max="8" width="15.140625" style="19" customWidth="1"/>
    <col min="9" max="9" width="12.140625" style="19" customWidth="1"/>
    <col min="10" max="10" width="16" style="19" customWidth="1"/>
    <col min="11" max="11" width="13.140625" style="19" customWidth="1"/>
    <col min="12" max="12" width="13.42578125" style="19" customWidth="1"/>
    <col min="13" max="13" width="13.7109375" style="19" customWidth="1"/>
    <col min="14" max="14" width="13.7109375" style="19" bestFit="1" customWidth="1"/>
    <col min="15" max="15" width="15.7109375" style="19" bestFit="1" customWidth="1"/>
    <col min="16" max="16" width="17.28515625" style="19" bestFit="1" customWidth="1"/>
    <col min="17" max="17" width="11.28515625" style="19" bestFit="1" customWidth="1"/>
    <col min="18" max="18" width="10.5703125" style="19" bestFit="1" customWidth="1"/>
    <col min="19" max="19" width="13.140625" style="19" bestFit="1" customWidth="1"/>
    <col min="20" max="20" width="15.7109375" style="18" customWidth="1"/>
    <col min="21" max="220" width="11.42578125" style="21"/>
    <col min="221" max="221" width="9.5703125" style="21" customWidth="1"/>
    <col min="222" max="222" width="9.85546875" style="21" bestFit="1" customWidth="1"/>
    <col min="223" max="223" width="3.42578125" style="21" customWidth="1"/>
    <col min="224" max="230" width="16.42578125" style="21" customWidth="1"/>
    <col min="231" max="231" width="0" style="21" hidden="1" customWidth="1"/>
    <col min="232" max="232" width="11.42578125" style="21" customWidth="1"/>
    <col min="233" max="233" width="0" style="21" hidden="1" customWidth="1"/>
    <col min="234" max="234" width="15.140625" style="21" customWidth="1"/>
    <col min="235" max="235" width="12.140625" style="21" customWidth="1"/>
    <col min="236" max="236" width="16" style="21" customWidth="1"/>
    <col min="237" max="237" width="13.140625" style="21" customWidth="1"/>
    <col min="238" max="238" width="13.42578125" style="21" customWidth="1"/>
    <col min="239" max="239" width="13.7109375" style="21" customWidth="1"/>
    <col min="240" max="240" width="12.7109375" style="21" bestFit="1" customWidth="1"/>
    <col min="241" max="241" width="0" style="21" hidden="1" customWidth="1"/>
    <col min="242" max="242" width="15.7109375" style="21" customWidth="1"/>
    <col min="243" max="243" width="0" style="21" hidden="1" customWidth="1"/>
    <col min="244" max="244" width="10.85546875" style="21" customWidth="1"/>
    <col min="245" max="245" width="0" style="21" hidden="1" customWidth="1"/>
    <col min="246" max="246" width="16.140625" style="21" bestFit="1" customWidth="1"/>
    <col min="247" max="247" width="15.7109375" style="21" customWidth="1"/>
    <col min="248" max="248" width="3.42578125" style="21" customWidth="1"/>
    <col min="249" max="249" width="12.7109375" style="21" bestFit="1" customWidth="1"/>
    <col min="250" max="250" width="14" style="21" customWidth="1"/>
    <col min="251" max="251" width="3.42578125" style="21" customWidth="1"/>
    <col min="252" max="252" width="15.7109375" style="21" customWidth="1"/>
    <col min="253" max="476" width="11.42578125" style="21"/>
    <col min="477" max="477" width="9.5703125" style="21" customWidth="1"/>
    <col min="478" max="478" width="9.85546875" style="21" bestFit="1" customWidth="1"/>
    <col min="479" max="479" width="3.42578125" style="21" customWidth="1"/>
    <col min="480" max="486" width="16.42578125" style="21" customWidth="1"/>
    <col min="487" max="487" width="0" style="21" hidden="1" customWidth="1"/>
    <col min="488" max="488" width="11.42578125" style="21" customWidth="1"/>
    <col min="489" max="489" width="0" style="21" hidden="1" customWidth="1"/>
    <col min="490" max="490" width="15.140625" style="21" customWidth="1"/>
    <col min="491" max="491" width="12.140625" style="21" customWidth="1"/>
    <col min="492" max="492" width="16" style="21" customWidth="1"/>
    <col min="493" max="493" width="13.140625" style="21" customWidth="1"/>
    <col min="494" max="494" width="13.42578125" style="21" customWidth="1"/>
    <col min="495" max="495" width="13.7109375" style="21" customWidth="1"/>
    <col min="496" max="496" width="12.7109375" style="21" bestFit="1" customWidth="1"/>
    <col min="497" max="497" width="0" style="21" hidden="1" customWidth="1"/>
    <col min="498" max="498" width="15.7109375" style="21" customWidth="1"/>
    <col min="499" max="499" width="0" style="21" hidden="1" customWidth="1"/>
    <col min="500" max="500" width="10.85546875" style="21" customWidth="1"/>
    <col min="501" max="501" width="0" style="21" hidden="1" customWidth="1"/>
    <col min="502" max="502" width="16.140625" style="21" bestFit="1" customWidth="1"/>
    <col min="503" max="503" width="15.7109375" style="21" customWidth="1"/>
    <col min="504" max="504" width="3.42578125" style="21" customWidth="1"/>
    <col min="505" max="505" width="12.7109375" style="21" bestFit="1" customWidth="1"/>
    <col min="506" max="506" width="14" style="21" customWidth="1"/>
    <col min="507" max="507" width="3.42578125" style="21" customWidth="1"/>
    <col min="508" max="508" width="15.7109375" style="21" customWidth="1"/>
    <col min="509" max="732" width="11.42578125" style="21"/>
    <col min="733" max="733" width="9.5703125" style="21" customWidth="1"/>
    <col min="734" max="734" width="9.85546875" style="21" bestFit="1" customWidth="1"/>
    <col min="735" max="735" width="3.42578125" style="21" customWidth="1"/>
    <col min="736" max="742" width="16.42578125" style="21" customWidth="1"/>
    <col min="743" max="743" width="0" style="21" hidden="1" customWidth="1"/>
    <col min="744" max="744" width="11.42578125" style="21" customWidth="1"/>
    <col min="745" max="745" width="0" style="21" hidden="1" customWidth="1"/>
    <col min="746" max="746" width="15.140625" style="21" customWidth="1"/>
    <col min="747" max="747" width="12.140625" style="21" customWidth="1"/>
    <col min="748" max="748" width="16" style="21" customWidth="1"/>
    <col min="749" max="749" width="13.140625" style="21" customWidth="1"/>
    <col min="750" max="750" width="13.42578125" style="21" customWidth="1"/>
    <col min="751" max="751" width="13.7109375" style="21" customWidth="1"/>
    <col min="752" max="752" width="12.7109375" style="21" bestFit="1" customWidth="1"/>
    <col min="753" max="753" width="0" style="21" hidden="1" customWidth="1"/>
    <col min="754" max="754" width="15.7109375" style="21" customWidth="1"/>
    <col min="755" max="755" width="0" style="21" hidden="1" customWidth="1"/>
    <col min="756" max="756" width="10.85546875" style="21" customWidth="1"/>
    <col min="757" max="757" width="0" style="21" hidden="1" customWidth="1"/>
    <col min="758" max="758" width="16.140625" style="21" bestFit="1" customWidth="1"/>
    <col min="759" max="759" width="15.7109375" style="21" customWidth="1"/>
    <col min="760" max="760" width="3.42578125" style="21" customWidth="1"/>
    <col min="761" max="761" width="12.7109375" style="21" bestFit="1" customWidth="1"/>
    <col min="762" max="762" width="14" style="21" customWidth="1"/>
    <col min="763" max="763" width="3.42578125" style="21" customWidth="1"/>
    <col min="764" max="764" width="15.7109375" style="21" customWidth="1"/>
    <col min="765" max="988" width="11.42578125" style="21"/>
    <col min="989" max="989" width="9.5703125" style="21" customWidth="1"/>
    <col min="990" max="990" width="9.85546875" style="21" bestFit="1" customWidth="1"/>
    <col min="991" max="991" width="3.42578125" style="21" customWidth="1"/>
    <col min="992" max="998" width="16.42578125" style="21" customWidth="1"/>
    <col min="999" max="999" width="0" style="21" hidden="1" customWidth="1"/>
    <col min="1000" max="1000" width="11.42578125" style="21" customWidth="1"/>
    <col min="1001" max="1001" width="0" style="21" hidden="1" customWidth="1"/>
    <col min="1002" max="1002" width="15.140625" style="21" customWidth="1"/>
    <col min="1003" max="1003" width="12.140625" style="21" customWidth="1"/>
    <col min="1004" max="1004" width="16" style="21" customWidth="1"/>
    <col min="1005" max="1005" width="13.140625" style="21" customWidth="1"/>
    <col min="1006" max="1006" width="13.42578125" style="21" customWidth="1"/>
    <col min="1007" max="1007" width="13.7109375" style="21" customWidth="1"/>
    <col min="1008" max="1008" width="12.7109375" style="21" bestFit="1" customWidth="1"/>
    <col min="1009" max="1009" width="0" style="21" hidden="1" customWidth="1"/>
    <col min="1010" max="1010" width="15.7109375" style="21" customWidth="1"/>
    <col min="1011" max="1011" width="0" style="21" hidden="1" customWidth="1"/>
    <col min="1012" max="1012" width="10.85546875" style="21" customWidth="1"/>
    <col min="1013" max="1013" width="0" style="21" hidden="1" customWidth="1"/>
    <col min="1014" max="1014" width="16.140625" style="21" bestFit="1" customWidth="1"/>
    <col min="1015" max="1015" width="15.7109375" style="21" customWidth="1"/>
    <col min="1016" max="1016" width="3.42578125" style="21" customWidth="1"/>
    <col min="1017" max="1017" width="12.7109375" style="21" bestFit="1" customWidth="1"/>
    <col min="1018" max="1018" width="14" style="21" customWidth="1"/>
    <col min="1019" max="1019" width="3.42578125" style="21" customWidth="1"/>
    <col min="1020" max="1020" width="15.7109375" style="21" customWidth="1"/>
    <col min="1021" max="1244" width="11.42578125" style="21"/>
    <col min="1245" max="1245" width="9.5703125" style="21" customWidth="1"/>
    <col min="1246" max="1246" width="9.85546875" style="21" bestFit="1" customWidth="1"/>
    <col min="1247" max="1247" width="3.42578125" style="21" customWidth="1"/>
    <col min="1248" max="1254" width="16.42578125" style="21" customWidth="1"/>
    <col min="1255" max="1255" width="0" style="21" hidden="1" customWidth="1"/>
    <col min="1256" max="1256" width="11.42578125" style="21" customWidth="1"/>
    <col min="1257" max="1257" width="0" style="21" hidden="1" customWidth="1"/>
    <col min="1258" max="1258" width="15.140625" style="21" customWidth="1"/>
    <col min="1259" max="1259" width="12.140625" style="21" customWidth="1"/>
    <col min="1260" max="1260" width="16" style="21" customWidth="1"/>
    <col min="1261" max="1261" width="13.140625" style="21" customWidth="1"/>
    <col min="1262" max="1262" width="13.42578125" style="21" customWidth="1"/>
    <col min="1263" max="1263" width="13.7109375" style="21" customWidth="1"/>
    <col min="1264" max="1264" width="12.7109375" style="21" bestFit="1" customWidth="1"/>
    <col min="1265" max="1265" width="0" style="21" hidden="1" customWidth="1"/>
    <col min="1266" max="1266" width="15.7109375" style="21" customWidth="1"/>
    <col min="1267" max="1267" width="0" style="21" hidden="1" customWidth="1"/>
    <col min="1268" max="1268" width="10.85546875" style="21" customWidth="1"/>
    <col min="1269" max="1269" width="0" style="21" hidden="1" customWidth="1"/>
    <col min="1270" max="1270" width="16.140625" style="21" bestFit="1" customWidth="1"/>
    <col min="1271" max="1271" width="15.7109375" style="21" customWidth="1"/>
    <col min="1272" max="1272" width="3.42578125" style="21" customWidth="1"/>
    <col min="1273" max="1273" width="12.7109375" style="21" bestFit="1" customWidth="1"/>
    <col min="1274" max="1274" width="14" style="21" customWidth="1"/>
    <col min="1275" max="1275" width="3.42578125" style="21" customWidth="1"/>
    <col min="1276" max="1276" width="15.7109375" style="21" customWidth="1"/>
    <col min="1277" max="1500" width="11.42578125" style="21"/>
    <col min="1501" max="1501" width="9.5703125" style="21" customWidth="1"/>
    <col min="1502" max="1502" width="9.85546875" style="21" bestFit="1" customWidth="1"/>
    <col min="1503" max="1503" width="3.42578125" style="21" customWidth="1"/>
    <col min="1504" max="1510" width="16.42578125" style="21" customWidth="1"/>
    <col min="1511" max="1511" width="0" style="21" hidden="1" customWidth="1"/>
    <col min="1512" max="1512" width="11.42578125" style="21" customWidth="1"/>
    <col min="1513" max="1513" width="0" style="21" hidden="1" customWidth="1"/>
    <col min="1514" max="1514" width="15.140625" style="21" customWidth="1"/>
    <col min="1515" max="1515" width="12.140625" style="21" customWidth="1"/>
    <col min="1516" max="1516" width="16" style="21" customWidth="1"/>
    <col min="1517" max="1517" width="13.140625" style="21" customWidth="1"/>
    <col min="1518" max="1518" width="13.42578125" style="21" customWidth="1"/>
    <col min="1519" max="1519" width="13.7109375" style="21" customWidth="1"/>
    <col min="1520" max="1520" width="12.7109375" style="21" bestFit="1" customWidth="1"/>
    <col min="1521" max="1521" width="0" style="21" hidden="1" customWidth="1"/>
    <col min="1522" max="1522" width="15.7109375" style="21" customWidth="1"/>
    <col min="1523" max="1523" width="0" style="21" hidden="1" customWidth="1"/>
    <col min="1524" max="1524" width="10.85546875" style="21" customWidth="1"/>
    <col min="1525" max="1525" width="0" style="21" hidden="1" customWidth="1"/>
    <col min="1526" max="1526" width="16.140625" style="21" bestFit="1" customWidth="1"/>
    <col min="1527" max="1527" width="15.7109375" style="21" customWidth="1"/>
    <col min="1528" max="1528" width="3.42578125" style="21" customWidth="1"/>
    <col min="1529" max="1529" width="12.7109375" style="21" bestFit="1" customWidth="1"/>
    <col min="1530" max="1530" width="14" style="21" customWidth="1"/>
    <col min="1531" max="1531" width="3.42578125" style="21" customWidth="1"/>
    <col min="1532" max="1532" width="15.7109375" style="21" customWidth="1"/>
    <col min="1533" max="1756" width="11.42578125" style="21"/>
    <col min="1757" max="1757" width="9.5703125" style="21" customWidth="1"/>
    <col min="1758" max="1758" width="9.85546875" style="21" bestFit="1" customWidth="1"/>
    <col min="1759" max="1759" width="3.42578125" style="21" customWidth="1"/>
    <col min="1760" max="1766" width="16.42578125" style="21" customWidth="1"/>
    <col min="1767" max="1767" width="0" style="21" hidden="1" customWidth="1"/>
    <col min="1768" max="1768" width="11.42578125" style="21" customWidth="1"/>
    <col min="1769" max="1769" width="0" style="21" hidden="1" customWidth="1"/>
    <col min="1770" max="1770" width="15.140625" style="21" customWidth="1"/>
    <col min="1771" max="1771" width="12.140625" style="21" customWidth="1"/>
    <col min="1772" max="1772" width="16" style="21" customWidth="1"/>
    <col min="1773" max="1773" width="13.140625" style="21" customWidth="1"/>
    <col min="1774" max="1774" width="13.42578125" style="21" customWidth="1"/>
    <col min="1775" max="1775" width="13.7109375" style="21" customWidth="1"/>
    <col min="1776" max="1776" width="12.7109375" style="21" bestFit="1" customWidth="1"/>
    <col min="1777" max="1777" width="0" style="21" hidden="1" customWidth="1"/>
    <col min="1778" max="1778" width="15.7109375" style="21" customWidth="1"/>
    <col min="1779" max="1779" width="0" style="21" hidden="1" customWidth="1"/>
    <col min="1780" max="1780" width="10.85546875" style="21" customWidth="1"/>
    <col min="1781" max="1781" width="0" style="21" hidden="1" customWidth="1"/>
    <col min="1782" max="1782" width="16.140625" style="21" bestFit="1" customWidth="1"/>
    <col min="1783" max="1783" width="15.7109375" style="21" customWidth="1"/>
    <col min="1784" max="1784" width="3.42578125" style="21" customWidth="1"/>
    <col min="1785" max="1785" width="12.7109375" style="21" bestFit="1" customWidth="1"/>
    <col min="1786" max="1786" width="14" style="21" customWidth="1"/>
    <col min="1787" max="1787" width="3.42578125" style="21" customWidth="1"/>
    <col min="1788" max="1788" width="15.7109375" style="21" customWidth="1"/>
    <col min="1789" max="2012" width="11.42578125" style="21"/>
    <col min="2013" max="2013" width="9.5703125" style="21" customWidth="1"/>
    <col min="2014" max="2014" width="9.85546875" style="21" bestFit="1" customWidth="1"/>
    <col min="2015" max="2015" width="3.42578125" style="21" customWidth="1"/>
    <col min="2016" max="2022" width="16.42578125" style="21" customWidth="1"/>
    <col min="2023" max="2023" width="0" style="21" hidden="1" customWidth="1"/>
    <col min="2024" max="2024" width="11.42578125" style="21" customWidth="1"/>
    <col min="2025" max="2025" width="0" style="21" hidden="1" customWidth="1"/>
    <col min="2026" max="2026" width="15.140625" style="21" customWidth="1"/>
    <col min="2027" max="2027" width="12.140625" style="21" customWidth="1"/>
    <col min="2028" max="2028" width="16" style="21" customWidth="1"/>
    <col min="2029" max="2029" width="13.140625" style="21" customWidth="1"/>
    <col min="2030" max="2030" width="13.42578125" style="21" customWidth="1"/>
    <col min="2031" max="2031" width="13.7109375" style="21" customWidth="1"/>
    <col min="2032" max="2032" width="12.7109375" style="21" bestFit="1" customWidth="1"/>
    <col min="2033" max="2033" width="0" style="21" hidden="1" customWidth="1"/>
    <col min="2034" max="2034" width="15.7109375" style="21" customWidth="1"/>
    <col min="2035" max="2035" width="0" style="21" hidden="1" customWidth="1"/>
    <col min="2036" max="2036" width="10.85546875" style="21" customWidth="1"/>
    <col min="2037" max="2037" width="0" style="21" hidden="1" customWidth="1"/>
    <col min="2038" max="2038" width="16.140625" style="21" bestFit="1" customWidth="1"/>
    <col min="2039" max="2039" width="15.7109375" style="21" customWidth="1"/>
    <col min="2040" max="2040" width="3.42578125" style="21" customWidth="1"/>
    <col min="2041" max="2041" width="12.7109375" style="21" bestFit="1" customWidth="1"/>
    <col min="2042" max="2042" width="14" style="21" customWidth="1"/>
    <col min="2043" max="2043" width="3.42578125" style="21" customWidth="1"/>
    <col min="2044" max="2044" width="15.7109375" style="21" customWidth="1"/>
    <col min="2045" max="2268" width="11.42578125" style="21"/>
    <col min="2269" max="2269" width="9.5703125" style="21" customWidth="1"/>
    <col min="2270" max="2270" width="9.85546875" style="21" bestFit="1" customWidth="1"/>
    <col min="2271" max="2271" width="3.42578125" style="21" customWidth="1"/>
    <col min="2272" max="2278" width="16.42578125" style="21" customWidth="1"/>
    <col min="2279" max="2279" width="0" style="21" hidden="1" customWidth="1"/>
    <col min="2280" max="2280" width="11.42578125" style="21" customWidth="1"/>
    <col min="2281" max="2281" width="0" style="21" hidden="1" customWidth="1"/>
    <col min="2282" max="2282" width="15.140625" style="21" customWidth="1"/>
    <col min="2283" max="2283" width="12.140625" style="21" customWidth="1"/>
    <col min="2284" max="2284" width="16" style="21" customWidth="1"/>
    <col min="2285" max="2285" width="13.140625" style="21" customWidth="1"/>
    <col min="2286" max="2286" width="13.42578125" style="21" customWidth="1"/>
    <col min="2287" max="2287" width="13.7109375" style="21" customWidth="1"/>
    <col min="2288" max="2288" width="12.7109375" style="21" bestFit="1" customWidth="1"/>
    <col min="2289" max="2289" width="0" style="21" hidden="1" customWidth="1"/>
    <col min="2290" max="2290" width="15.7109375" style="21" customWidth="1"/>
    <col min="2291" max="2291" width="0" style="21" hidden="1" customWidth="1"/>
    <col min="2292" max="2292" width="10.85546875" style="21" customWidth="1"/>
    <col min="2293" max="2293" width="0" style="21" hidden="1" customWidth="1"/>
    <col min="2294" max="2294" width="16.140625" style="21" bestFit="1" customWidth="1"/>
    <col min="2295" max="2295" width="15.7109375" style="21" customWidth="1"/>
    <col min="2296" max="2296" width="3.42578125" style="21" customWidth="1"/>
    <col min="2297" max="2297" width="12.7109375" style="21" bestFit="1" customWidth="1"/>
    <col min="2298" max="2298" width="14" style="21" customWidth="1"/>
    <col min="2299" max="2299" width="3.42578125" style="21" customWidth="1"/>
    <col min="2300" max="2300" width="15.7109375" style="21" customWidth="1"/>
    <col min="2301" max="2524" width="11.42578125" style="21"/>
    <col min="2525" max="2525" width="9.5703125" style="21" customWidth="1"/>
    <col min="2526" max="2526" width="9.85546875" style="21" bestFit="1" customWidth="1"/>
    <col min="2527" max="2527" width="3.42578125" style="21" customWidth="1"/>
    <col min="2528" max="2534" width="16.42578125" style="21" customWidth="1"/>
    <col min="2535" max="2535" width="0" style="21" hidden="1" customWidth="1"/>
    <col min="2536" max="2536" width="11.42578125" style="21" customWidth="1"/>
    <col min="2537" max="2537" width="0" style="21" hidden="1" customWidth="1"/>
    <col min="2538" max="2538" width="15.140625" style="21" customWidth="1"/>
    <col min="2539" max="2539" width="12.140625" style="21" customWidth="1"/>
    <col min="2540" max="2540" width="16" style="21" customWidth="1"/>
    <col min="2541" max="2541" width="13.140625" style="21" customWidth="1"/>
    <col min="2542" max="2542" width="13.42578125" style="21" customWidth="1"/>
    <col min="2543" max="2543" width="13.7109375" style="21" customWidth="1"/>
    <col min="2544" max="2544" width="12.7109375" style="21" bestFit="1" customWidth="1"/>
    <col min="2545" max="2545" width="0" style="21" hidden="1" customWidth="1"/>
    <col min="2546" max="2546" width="15.7109375" style="21" customWidth="1"/>
    <col min="2547" max="2547" width="0" style="21" hidden="1" customWidth="1"/>
    <col min="2548" max="2548" width="10.85546875" style="21" customWidth="1"/>
    <col min="2549" max="2549" width="0" style="21" hidden="1" customWidth="1"/>
    <col min="2550" max="2550" width="16.140625" style="21" bestFit="1" customWidth="1"/>
    <col min="2551" max="2551" width="15.7109375" style="21" customWidth="1"/>
    <col min="2552" max="2552" width="3.42578125" style="21" customWidth="1"/>
    <col min="2553" max="2553" width="12.7109375" style="21" bestFit="1" customWidth="1"/>
    <col min="2554" max="2554" width="14" style="21" customWidth="1"/>
    <col min="2555" max="2555" width="3.42578125" style="21" customWidth="1"/>
    <col min="2556" max="2556" width="15.7109375" style="21" customWidth="1"/>
    <col min="2557" max="2780" width="11.42578125" style="21"/>
    <col min="2781" max="2781" width="9.5703125" style="21" customWidth="1"/>
    <col min="2782" max="2782" width="9.85546875" style="21" bestFit="1" customWidth="1"/>
    <col min="2783" max="2783" width="3.42578125" style="21" customWidth="1"/>
    <col min="2784" max="2790" width="16.42578125" style="21" customWidth="1"/>
    <col min="2791" max="2791" width="0" style="21" hidden="1" customWidth="1"/>
    <col min="2792" max="2792" width="11.42578125" style="21" customWidth="1"/>
    <col min="2793" max="2793" width="0" style="21" hidden="1" customWidth="1"/>
    <col min="2794" max="2794" width="15.140625" style="21" customWidth="1"/>
    <col min="2795" max="2795" width="12.140625" style="21" customWidth="1"/>
    <col min="2796" max="2796" width="16" style="21" customWidth="1"/>
    <col min="2797" max="2797" width="13.140625" style="21" customWidth="1"/>
    <col min="2798" max="2798" width="13.42578125" style="21" customWidth="1"/>
    <col min="2799" max="2799" width="13.7109375" style="21" customWidth="1"/>
    <col min="2800" max="2800" width="12.7109375" style="21" bestFit="1" customWidth="1"/>
    <col min="2801" max="2801" width="0" style="21" hidden="1" customWidth="1"/>
    <col min="2802" max="2802" width="15.7109375" style="21" customWidth="1"/>
    <col min="2803" max="2803" width="0" style="21" hidden="1" customWidth="1"/>
    <col min="2804" max="2804" width="10.85546875" style="21" customWidth="1"/>
    <col min="2805" max="2805" width="0" style="21" hidden="1" customWidth="1"/>
    <col min="2806" max="2806" width="16.140625" style="21" bestFit="1" customWidth="1"/>
    <col min="2807" max="2807" width="15.7109375" style="21" customWidth="1"/>
    <col min="2808" max="2808" width="3.42578125" style="21" customWidth="1"/>
    <col min="2809" max="2809" width="12.7109375" style="21" bestFit="1" customWidth="1"/>
    <col min="2810" max="2810" width="14" style="21" customWidth="1"/>
    <col min="2811" max="2811" width="3.42578125" style="21" customWidth="1"/>
    <col min="2812" max="2812" width="15.7109375" style="21" customWidth="1"/>
    <col min="2813" max="3036" width="11.42578125" style="21"/>
    <col min="3037" max="3037" width="9.5703125" style="21" customWidth="1"/>
    <col min="3038" max="3038" width="9.85546875" style="21" bestFit="1" customWidth="1"/>
    <col min="3039" max="3039" width="3.42578125" style="21" customWidth="1"/>
    <col min="3040" max="3046" width="16.42578125" style="21" customWidth="1"/>
    <col min="3047" max="3047" width="0" style="21" hidden="1" customWidth="1"/>
    <col min="3048" max="3048" width="11.42578125" style="21" customWidth="1"/>
    <col min="3049" max="3049" width="0" style="21" hidden="1" customWidth="1"/>
    <col min="3050" max="3050" width="15.140625" style="21" customWidth="1"/>
    <col min="3051" max="3051" width="12.140625" style="21" customWidth="1"/>
    <col min="3052" max="3052" width="16" style="21" customWidth="1"/>
    <col min="3053" max="3053" width="13.140625" style="21" customWidth="1"/>
    <col min="3054" max="3054" width="13.42578125" style="21" customWidth="1"/>
    <col min="3055" max="3055" width="13.7109375" style="21" customWidth="1"/>
    <col min="3056" max="3056" width="12.7109375" style="21" bestFit="1" customWidth="1"/>
    <col min="3057" max="3057" width="0" style="21" hidden="1" customWidth="1"/>
    <col min="3058" max="3058" width="15.7109375" style="21" customWidth="1"/>
    <col min="3059" max="3059" width="0" style="21" hidden="1" customWidth="1"/>
    <col min="3060" max="3060" width="10.85546875" style="21" customWidth="1"/>
    <col min="3061" max="3061" width="0" style="21" hidden="1" customWidth="1"/>
    <col min="3062" max="3062" width="16.140625" style="21" bestFit="1" customWidth="1"/>
    <col min="3063" max="3063" width="15.7109375" style="21" customWidth="1"/>
    <col min="3064" max="3064" width="3.42578125" style="21" customWidth="1"/>
    <col min="3065" max="3065" width="12.7109375" style="21" bestFit="1" customWidth="1"/>
    <col min="3066" max="3066" width="14" style="21" customWidth="1"/>
    <col min="3067" max="3067" width="3.42578125" style="21" customWidth="1"/>
    <col min="3068" max="3068" width="15.7109375" style="21" customWidth="1"/>
    <col min="3069" max="3292" width="11.42578125" style="21"/>
    <col min="3293" max="3293" width="9.5703125" style="21" customWidth="1"/>
    <col min="3294" max="3294" width="9.85546875" style="21" bestFit="1" customWidth="1"/>
    <col min="3295" max="3295" width="3.42578125" style="21" customWidth="1"/>
    <col min="3296" max="3302" width="16.42578125" style="21" customWidth="1"/>
    <col min="3303" max="3303" width="0" style="21" hidden="1" customWidth="1"/>
    <col min="3304" max="3304" width="11.42578125" style="21" customWidth="1"/>
    <col min="3305" max="3305" width="0" style="21" hidden="1" customWidth="1"/>
    <col min="3306" max="3306" width="15.140625" style="21" customWidth="1"/>
    <col min="3307" max="3307" width="12.140625" style="21" customWidth="1"/>
    <col min="3308" max="3308" width="16" style="21" customWidth="1"/>
    <col min="3309" max="3309" width="13.140625" style="21" customWidth="1"/>
    <col min="3310" max="3310" width="13.42578125" style="21" customWidth="1"/>
    <col min="3311" max="3311" width="13.7109375" style="21" customWidth="1"/>
    <col min="3312" max="3312" width="12.7109375" style="21" bestFit="1" customWidth="1"/>
    <col min="3313" max="3313" width="0" style="21" hidden="1" customWidth="1"/>
    <col min="3314" max="3314" width="15.7109375" style="21" customWidth="1"/>
    <col min="3315" max="3315" width="0" style="21" hidden="1" customWidth="1"/>
    <col min="3316" max="3316" width="10.85546875" style="21" customWidth="1"/>
    <col min="3317" max="3317" width="0" style="21" hidden="1" customWidth="1"/>
    <col min="3318" max="3318" width="16.140625" style="21" bestFit="1" customWidth="1"/>
    <col min="3319" max="3319" width="15.7109375" style="21" customWidth="1"/>
    <col min="3320" max="3320" width="3.42578125" style="21" customWidth="1"/>
    <col min="3321" max="3321" width="12.7109375" style="21" bestFit="1" customWidth="1"/>
    <col min="3322" max="3322" width="14" style="21" customWidth="1"/>
    <col min="3323" max="3323" width="3.42578125" style="21" customWidth="1"/>
    <col min="3324" max="3324" width="15.7109375" style="21" customWidth="1"/>
    <col min="3325" max="3548" width="11.42578125" style="21"/>
    <col min="3549" max="3549" width="9.5703125" style="21" customWidth="1"/>
    <col min="3550" max="3550" width="9.85546875" style="21" bestFit="1" customWidth="1"/>
    <col min="3551" max="3551" width="3.42578125" style="21" customWidth="1"/>
    <col min="3552" max="3558" width="16.42578125" style="21" customWidth="1"/>
    <col min="3559" max="3559" width="0" style="21" hidden="1" customWidth="1"/>
    <col min="3560" max="3560" width="11.42578125" style="21" customWidth="1"/>
    <col min="3561" max="3561" width="0" style="21" hidden="1" customWidth="1"/>
    <col min="3562" max="3562" width="15.140625" style="21" customWidth="1"/>
    <col min="3563" max="3563" width="12.140625" style="21" customWidth="1"/>
    <col min="3564" max="3564" width="16" style="21" customWidth="1"/>
    <col min="3565" max="3565" width="13.140625" style="21" customWidth="1"/>
    <col min="3566" max="3566" width="13.42578125" style="21" customWidth="1"/>
    <col min="3567" max="3567" width="13.7109375" style="21" customWidth="1"/>
    <col min="3568" max="3568" width="12.7109375" style="21" bestFit="1" customWidth="1"/>
    <col min="3569" max="3569" width="0" style="21" hidden="1" customWidth="1"/>
    <col min="3570" max="3570" width="15.7109375" style="21" customWidth="1"/>
    <col min="3571" max="3571" width="0" style="21" hidden="1" customWidth="1"/>
    <col min="3572" max="3572" width="10.85546875" style="21" customWidth="1"/>
    <col min="3573" max="3573" width="0" style="21" hidden="1" customWidth="1"/>
    <col min="3574" max="3574" width="16.140625" style="21" bestFit="1" customWidth="1"/>
    <col min="3575" max="3575" width="15.7109375" style="21" customWidth="1"/>
    <col min="3576" max="3576" width="3.42578125" style="21" customWidth="1"/>
    <col min="3577" max="3577" width="12.7109375" style="21" bestFit="1" customWidth="1"/>
    <col min="3578" max="3578" width="14" style="21" customWidth="1"/>
    <col min="3579" max="3579" width="3.42578125" style="21" customWidth="1"/>
    <col min="3580" max="3580" width="15.7109375" style="21" customWidth="1"/>
    <col min="3581" max="3804" width="11.42578125" style="21"/>
    <col min="3805" max="3805" width="9.5703125" style="21" customWidth="1"/>
    <col min="3806" max="3806" width="9.85546875" style="21" bestFit="1" customWidth="1"/>
    <col min="3807" max="3807" width="3.42578125" style="21" customWidth="1"/>
    <col min="3808" max="3814" width="16.42578125" style="21" customWidth="1"/>
    <col min="3815" max="3815" width="0" style="21" hidden="1" customWidth="1"/>
    <col min="3816" max="3816" width="11.42578125" style="21" customWidth="1"/>
    <col min="3817" max="3817" width="0" style="21" hidden="1" customWidth="1"/>
    <col min="3818" max="3818" width="15.140625" style="21" customWidth="1"/>
    <col min="3819" max="3819" width="12.140625" style="21" customWidth="1"/>
    <col min="3820" max="3820" width="16" style="21" customWidth="1"/>
    <col min="3821" max="3821" width="13.140625" style="21" customWidth="1"/>
    <col min="3822" max="3822" width="13.42578125" style="21" customWidth="1"/>
    <col min="3823" max="3823" width="13.7109375" style="21" customWidth="1"/>
    <col min="3824" max="3824" width="12.7109375" style="21" bestFit="1" customWidth="1"/>
    <col min="3825" max="3825" width="0" style="21" hidden="1" customWidth="1"/>
    <col min="3826" max="3826" width="15.7109375" style="21" customWidth="1"/>
    <col min="3827" max="3827" width="0" style="21" hidden="1" customWidth="1"/>
    <col min="3828" max="3828" width="10.85546875" style="21" customWidth="1"/>
    <col min="3829" max="3829" width="0" style="21" hidden="1" customWidth="1"/>
    <col min="3830" max="3830" width="16.140625" style="21" bestFit="1" customWidth="1"/>
    <col min="3831" max="3831" width="15.7109375" style="21" customWidth="1"/>
    <col min="3832" max="3832" width="3.42578125" style="21" customWidth="1"/>
    <col min="3833" max="3833" width="12.7109375" style="21" bestFit="1" customWidth="1"/>
    <col min="3834" max="3834" width="14" style="21" customWidth="1"/>
    <col min="3835" max="3835" width="3.42578125" style="21" customWidth="1"/>
    <col min="3836" max="3836" width="15.7109375" style="21" customWidth="1"/>
    <col min="3837" max="4060" width="11.42578125" style="21"/>
    <col min="4061" max="4061" width="9.5703125" style="21" customWidth="1"/>
    <col min="4062" max="4062" width="9.85546875" style="21" bestFit="1" customWidth="1"/>
    <col min="4063" max="4063" width="3.42578125" style="21" customWidth="1"/>
    <col min="4064" max="4070" width="16.42578125" style="21" customWidth="1"/>
    <col min="4071" max="4071" width="0" style="21" hidden="1" customWidth="1"/>
    <col min="4072" max="4072" width="11.42578125" style="21" customWidth="1"/>
    <col min="4073" max="4073" width="0" style="21" hidden="1" customWidth="1"/>
    <col min="4074" max="4074" width="15.140625" style="21" customWidth="1"/>
    <col min="4075" max="4075" width="12.140625" style="21" customWidth="1"/>
    <col min="4076" max="4076" width="16" style="21" customWidth="1"/>
    <col min="4077" max="4077" width="13.140625" style="21" customWidth="1"/>
    <col min="4078" max="4078" width="13.42578125" style="21" customWidth="1"/>
    <col min="4079" max="4079" width="13.7109375" style="21" customWidth="1"/>
    <col min="4080" max="4080" width="12.7109375" style="21" bestFit="1" customWidth="1"/>
    <col min="4081" max="4081" width="0" style="21" hidden="1" customWidth="1"/>
    <col min="4082" max="4082" width="15.7109375" style="21" customWidth="1"/>
    <col min="4083" max="4083" width="0" style="21" hidden="1" customWidth="1"/>
    <col min="4084" max="4084" width="10.85546875" style="21" customWidth="1"/>
    <col min="4085" max="4085" width="0" style="21" hidden="1" customWidth="1"/>
    <col min="4086" max="4086" width="16.140625" style="21" bestFit="1" customWidth="1"/>
    <col min="4087" max="4087" width="15.7109375" style="21" customWidth="1"/>
    <col min="4088" max="4088" width="3.42578125" style="21" customWidth="1"/>
    <col min="4089" max="4089" width="12.7109375" style="21" bestFit="1" customWidth="1"/>
    <col min="4090" max="4090" width="14" style="21" customWidth="1"/>
    <col min="4091" max="4091" width="3.42578125" style="21" customWidth="1"/>
    <col min="4092" max="4092" width="15.7109375" style="21" customWidth="1"/>
    <col min="4093" max="4316" width="11.42578125" style="21"/>
    <col min="4317" max="4317" width="9.5703125" style="21" customWidth="1"/>
    <col min="4318" max="4318" width="9.85546875" style="21" bestFit="1" customWidth="1"/>
    <col min="4319" max="4319" width="3.42578125" style="21" customWidth="1"/>
    <col min="4320" max="4326" width="16.42578125" style="21" customWidth="1"/>
    <col min="4327" max="4327" width="0" style="21" hidden="1" customWidth="1"/>
    <col min="4328" max="4328" width="11.42578125" style="21" customWidth="1"/>
    <col min="4329" max="4329" width="0" style="21" hidden="1" customWidth="1"/>
    <col min="4330" max="4330" width="15.140625" style="21" customWidth="1"/>
    <col min="4331" max="4331" width="12.140625" style="21" customWidth="1"/>
    <col min="4332" max="4332" width="16" style="21" customWidth="1"/>
    <col min="4333" max="4333" width="13.140625" style="21" customWidth="1"/>
    <col min="4334" max="4334" width="13.42578125" style="21" customWidth="1"/>
    <col min="4335" max="4335" width="13.7109375" style="21" customWidth="1"/>
    <col min="4336" max="4336" width="12.7109375" style="21" bestFit="1" customWidth="1"/>
    <col min="4337" max="4337" width="0" style="21" hidden="1" customWidth="1"/>
    <col min="4338" max="4338" width="15.7109375" style="21" customWidth="1"/>
    <col min="4339" max="4339" width="0" style="21" hidden="1" customWidth="1"/>
    <col min="4340" max="4340" width="10.85546875" style="21" customWidth="1"/>
    <col min="4341" max="4341" width="0" style="21" hidden="1" customWidth="1"/>
    <col min="4342" max="4342" width="16.140625" style="21" bestFit="1" customWidth="1"/>
    <col min="4343" max="4343" width="15.7109375" style="21" customWidth="1"/>
    <col min="4344" max="4344" width="3.42578125" style="21" customWidth="1"/>
    <col min="4345" max="4345" width="12.7109375" style="21" bestFit="1" customWidth="1"/>
    <col min="4346" max="4346" width="14" style="21" customWidth="1"/>
    <col min="4347" max="4347" width="3.42578125" style="21" customWidth="1"/>
    <col min="4348" max="4348" width="15.7109375" style="21" customWidth="1"/>
    <col min="4349" max="4572" width="11.42578125" style="21"/>
    <col min="4573" max="4573" width="9.5703125" style="21" customWidth="1"/>
    <col min="4574" max="4574" width="9.85546875" style="21" bestFit="1" customWidth="1"/>
    <col min="4575" max="4575" width="3.42578125" style="21" customWidth="1"/>
    <col min="4576" max="4582" width="16.42578125" style="21" customWidth="1"/>
    <col min="4583" max="4583" width="0" style="21" hidden="1" customWidth="1"/>
    <col min="4584" max="4584" width="11.42578125" style="21" customWidth="1"/>
    <col min="4585" max="4585" width="0" style="21" hidden="1" customWidth="1"/>
    <col min="4586" max="4586" width="15.140625" style="21" customWidth="1"/>
    <col min="4587" max="4587" width="12.140625" style="21" customWidth="1"/>
    <col min="4588" max="4588" width="16" style="21" customWidth="1"/>
    <col min="4589" max="4589" width="13.140625" style="21" customWidth="1"/>
    <col min="4590" max="4590" width="13.42578125" style="21" customWidth="1"/>
    <col min="4591" max="4591" width="13.7109375" style="21" customWidth="1"/>
    <col min="4592" max="4592" width="12.7109375" style="21" bestFit="1" customWidth="1"/>
    <col min="4593" max="4593" width="0" style="21" hidden="1" customWidth="1"/>
    <col min="4594" max="4594" width="15.7109375" style="21" customWidth="1"/>
    <col min="4595" max="4595" width="0" style="21" hidden="1" customWidth="1"/>
    <col min="4596" max="4596" width="10.85546875" style="21" customWidth="1"/>
    <col min="4597" max="4597" width="0" style="21" hidden="1" customWidth="1"/>
    <col min="4598" max="4598" width="16.140625" style="21" bestFit="1" customWidth="1"/>
    <col min="4599" max="4599" width="15.7109375" style="21" customWidth="1"/>
    <col min="4600" max="4600" width="3.42578125" style="21" customWidth="1"/>
    <col min="4601" max="4601" width="12.7109375" style="21" bestFit="1" customWidth="1"/>
    <col min="4602" max="4602" width="14" style="21" customWidth="1"/>
    <col min="4603" max="4603" width="3.42578125" style="21" customWidth="1"/>
    <col min="4604" max="4604" width="15.7109375" style="21" customWidth="1"/>
    <col min="4605" max="4828" width="11.42578125" style="21"/>
    <col min="4829" max="4829" width="9.5703125" style="21" customWidth="1"/>
    <col min="4830" max="4830" width="9.85546875" style="21" bestFit="1" customWidth="1"/>
    <col min="4831" max="4831" width="3.42578125" style="21" customWidth="1"/>
    <col min="4832" max="4838" width="16.42578125" style="21" customWidth="1"/>
    <col min="4839" max="4839" width="0" style="21" hidden="1" customWidth="1"/>
    <col min="4840" max="4840" width="11.42578125" style="21" customWidth="1"/>
    <col min="4841" max="4841" width="0" style="21" hidden="1" customWidth="1"/>
    <col min="4842" max="4842" width="15.140625" style="21" customWidth="1"/>
    <col min="4843" max="4843" width="12.140625" style="21" customWidth="1"/>
    <col min="4844" max="4844" width="16" style="21" customWidth="1"/>
    <col min="4845" max="4845" width="13.140625" style="21" customWidth="1"/>
    <col min="4846" max="4846" width="13.42578125" style="21" customWidth="1"/>
    <col min="4847" max="4847" width="13.7109375" style="21" customWidth="1"/>
    <col min="4848" max="4848" width="12.7109375" style="21" bestFit="1" customWidth="1"/>
    <col min="4849" max="4849" width="0" style="21" hidden="1" customWidth="1"/>
    <col min="4850" max="4850" width="15.7109375" style="21" customWidth="1"/>
    <col min="4851" max="4851" width="0" style="21" hidden="1" customWidth="1"/>
    <col min="4852" max="4852" width="10.85546875" style="21" customWidth="1"/>
    <col min="4853" max="4853" width="0" style="21" hidden="1" customWidth="1"/>
    <col min="4854" max="4854" width="16.140625" style="21" bestFit="1" customWidth="1"/>
    <col min="4855" max="4855" width="15.7109375" style="21" customWidth="1"/>
    <col min="4856" max="4856" width="3.42578125" style="21" customWidth="1"/>
    <col min="4857" max="4857" width="12.7109375" style="21" bestFit="1" customWidth="1"/>
    <col min="4858" max="4858" width="14" style="21" customWidth="1"/>
    <col min="4859" max="4859" width="3.42578125" style="21" customWidth="1"/>
    <col min="4860" max="4860" width="15.7109375" style="21" customWidth="1"/>
    <col min="4861" max="5084" width="11.42578125" style="21"/>
    <col min="5085" max="5085" width="9.5703125" style="21" customWidth="1"/>
    <col min="5086" max="5086" width="9.85546875" style="21" bestFit="1" customWidth="1"/>
    <col min="5087" max="5087" width="3.42578125" style="21" customWidth="1"/>
    <col min="5088" max="5094" width="16.42578125" style="21" customWidth="1"/>
    <col min="5095" max="5095" width="0" style="21" hidden="1" customWidth="1"/>
    <col min="5096" max="5096" width="11.42578125" style="21" customWidth="1"/>
    <col min="5097" max="5097" width="0" style="21" hidden="1" customWidth="1"/>
    <col min="5098" max="5098" width="15.140625" style="21" customWidth="1"/>
    <col min="5099" max="5099" width="12.140625" style="21" customWidth="1"/>
    <col min="5100" max="5100" width="16" style="21" customWidth="1"/>
    <col min="5101" max="5101" width="13.140625" style="21" customWidth="1"/>
    <col min="5102" max="5102" width="13.42578125" style="21" customWidth="1"/>
    <col min="5103" max="5103" width="13.7109375" style="21" customWidth="1"/>
    <col min="5104" max="5104" width="12.7109375" style="21" bestFit="1" customWidth="1"/>
    <col min="5105" max="5105" width="0" style="21" hidden="1" customWidth="1"/>
    <col min="5106" max="5106" width="15.7109375" style="21" customWidth="1"/>
    <col min="5107" max="5107" width="0" style="21" hidden="1" customWidth="1"/>
    <col min="5108" max="5108" width="10.85546875" style="21" customWidth="1"/>
    <col min="5109" max="5109" width="0" style="21" hidden="1" customWidth="1"/>
    <col min="5110" max="5110" width="16.140625" style="21" bestFit="1" customWidth="1"/>
    <col min="5111" max="5111" width="15.7109375" style="21" customWidth="1"/>
    <col min="5112" max="5112" width="3.42578125" style="21" customWidth="1"/>
    <col min="5113" max="5113" width="12.7109375" style="21" bestFit="1" customWidth="1"/>
    <col min="5114" max="5114" width="14" style="21" customWidth="1"/>
    <col min="5115" max="5115" width="3.42578125" style="21" customWidth="1"/>
    <col min="5116" max="5116" width="15.7109375" style="21" customWidth="1"/>
    <col min="5117" max="5340" width="11.42578125" style="21"/>
    <col min="5341" max="5341" width="9.5703125" style="21" customWidth="1"/>
    <col min="5342" max="5342" width="9.85546875" style="21" bestFit="1" customWidth="1"/>
    <col min="5343" max="5343" width="3.42578125" style="21" customWidth="1"/>
    <col min="5344" max="5350" width="16.42578125" style="21" customWidth="1"/>
    <col min="5351" max="5351" width="0" style="21" hidden="1" customWidth="1"/>
    <col min="5352" max="5352" width="11.42578125" style="21" customWidth="1"/>
    <col min="5353" max="5353" width="0" style="21" hidden="1" customWidth="1"/>
    <col min="5354" max="5354" width="15.140625" style="21" customWidth="1"/>
    <col min="5355" max="5355" width="12.140625" style="21" customWidth="1"/>
    <col min="5356" max="5356" width="16" style="21" customWidth="1"/>
    <col min="5357" max="5357" width="13.140625" style="21" customWidth="1"/>
    <col min="5358" max="5358" width="13.42578125" style="21" customWidth="1"/>
    <col min="5359" max="5359" width="13.7109375" style="21" customWidth="1"/>
    <col min="5360" max="5360" width="12.7109375" style="21" bestFit="1" customWidth="1"/>
    <col min="5361" max="5361" width="0" style="21" hidden="1" customWidth="1"/>
    <col min="5362" max="5362" width="15.7109375" style="21" customWidth="1"/>
    <col min="5363" max="5363" width="0" style="21" hidden="1" customWidth="1"/>
    <col min="5364" max="5364" width="10.85546875" style="21" customWidth="1"/>
    <col min="5365" max="5365" width="0" style="21" hidden="1" customWidth="1"/>
    <col min="5366" max="5366" width="16.140625" style="21" bestFit="1" customWidth="1"/>
    <col min="5367" max="5367" width="15.7109375" style="21" customWidth="1"/>
    <col min="5368" max="5368" width="3.42578125" style="21" customWidth="1"/>
    <col min="5369" max="5369" width="12.7109375" style="21" bestFit="1" customWidth="1"/>
    <col min="5370" max="5370" width="14" style="21" customWidth="1"/>
    <col min="5371" max="5371" width="3.42578125" style="21" customWidth="1"/>
    <col min="5372" max="5372" width="15.7109375" style="21" customWidth="1"/>
    <col min="5373" max="5596" width="11.42578125" style="21"/>
    <col min="5597" max="5597" width="9.5703125" style="21" customWidth="1"/>
    <col min="5598" max="5598" width="9.85546875" style="21" bestFit="1" customWidth="1"/>
    <col min="5599" max="5599" width="3.42578125" style="21" customWidth="1"/>
    <col min="5600" max="5606" width="16.42578125" style="21" customWidth="1"/>
    <col min="5607" max="5607" width="0" style="21" hidden="1" customWidth="1"/>
    <col min="5608" max="5608" width="11.42578125" style="21" customWidth="1"/>
    <col min="5609" max="5609" width="0" style="21" hidden="1" customWidth="1"/>
    <col min="5610" max="5610" width="15.140625" style="21" customWidth="1"/>
    <col min="5611" max="5611" width="12.140625" style="21" customWidth="1"/>
    <col min="5612" max="5612" width="16" style="21" customWidth="1"/>
    <col min="5613" max="5613" width="13.140625" style="21" customWidth="1"/>
    <col min="5614" max="5614" width="13.42578125" style="21" customWidth="1"/>
    <col min="5615" max="5615" width="13.7109375" style="21" customWidth="1"/>
    <col min="5616" max="5616" width="12.7109375" style="21" bestFit="1" customWidth="1"/>
    <col min="5617" max="5617" width="0" style="21" hidden="1" customWidth="1"/>
    <col min="5618" max="5618" width="15.7109375" style="21" customWidth="1"/>
    <col min="5619" max="5619" width="0" style="21" hidden="1" customWidth="1"/>
    <col min="5620" max="5620" width="10.85546875" style="21" customWidth="1"/>
    <col min="5621" max="5621" width="0" style="21" hidden="1" customWidth="1"/>
    <col min="5622" max="5622" width="16.140625" style="21" bestFit="1" customWidth="1"/>
    <col min="5623" max="5623" width="15.7109375" style="21" customWidth="1"/>
    <col min="5624" max="5624" width="3.42578125" style="21" customWidth="1"/>
    <col min="5625" max="5625" width="12.7109375" style="21" bestFit="1" customWidth="1"/>
    <col min="5626" max="5626" width="14" style="21" customWidth="1"/>
    <col min="5627" max="5627" width="3.42578125" style="21" customWidth="1"/>
    <col min="5628" max="5628" width="15.7109375" style="21" customWidth="1"/>
    <col min="5629" max="5852" width="11.42578125" style="21"/>
    <col min="5853" max="5853" width="9.5703125" style="21" customWidth="1"/>
    <col min="5854" max="5854" width="9.85546875" style="21" bestFit="1" customWidth="1"/>
    <col min="5855" max="5855" width="3.42578125" style="21" customWidth="1"/>
    <col min="5856" max="5862" width="16.42578125" style="21" customWidth="1"/>
    <col min="5863" max="5863" width="0" style="21" hidden="1" customWidth="1"/>
    <col min="5864" max="5864" width="11.42578125" style="21" customWidth="1"/>
    <col min="5865" max="5865" width="0" style="21" hidden="1" customWidth="1"/>
    <col min="5866" max="5866" width="15.140625" style="21" customWidth="1"/>
    <col min="5867" max="5867" width="12.140625" style="21" customWidth="1"/>
    <col min="5868" max="5868" width="16" style="21" customWidth="1"/>
    <col min="5869" max="5869" width="13.140625" style="21" customWidth="1"/>
    <col min="5870" max="5870" width="13.42578125" style="21" customWidth="1"/>
    <col min="5871" max="5871" width="13.7109375" style="21" customWidth="1"/>
    <col min="5872" max="5872" width="12.7109375" style="21" bestFit="1" customWidth="1"/>
    <col min="5873" max="5873" width="0" style="21" hidden="1" customWidth="1"/>
    <col min="5874" max="5874" width="15.7109375" style="21" customWidth="1"/>
    <col min="5875" max="5875" width="0" style="21" hidden="1" customWidth="1"/>
    <col min="5876" max="5876" width="10.85546875" style="21" customWidth="1"/>
    <col min="5877" max="5877" width="0" style="21" hidden="1" customWidth="1"/>
    <col min="5878" max="5878" width="16.140625" style="21" bestFit="1" customWidth="1"/>
    <col min="5879" max="5879" width="15.7109375" style="21" customWidth="1"/>
    <col min="5880" max="5880" width="3.42578125" style="21" customWidth="1"/>
    <col min="5881" max="5881" width="12.7109375" style="21" bestFit="1" customWidth="1"/>
    <col min="5882" max="5882" width="14" style="21" customWidth="1"/>
    <col min="5883" max="5883" width="3.42578125" style="21" customWidth="1"/>
    <col min="5884" max="5884" width="15.7109375" style="21" customWidth="1"/>
    <col min="5885" max="6108" width="11.42578125" style="21"/>
    <col min="6109" max="6109" width="9.5703125" style="21" customWidth="1"/>
    <col min="6110" max="6110" width="9.85546875" style="21" bestFit="1" customWidth="1"/>
    <col min="6111" max="6111" width="3.42578125" style="21" customWidth="1"/>
    <col min="6112" max="6118" width="16.42578125" style="21" customWidth="1"/>
    <col min="6119" max="6119" width="0" style="21" hidden="1" customWidth="1"/>
    <col min="6120" max="6120" width="11.42578125" style="21" customWidth="1"/>
    <col min="6121" max="6121" width="0" style="21" hidden="1" customWidth="1"/>
    <col min="6122" max="6122" width="15.140625" style="21" customWidth="1"/>
    <col min="6123" max="6123" width="12.140625" style="21" customWidth="1"/>
    <col min="6124" max="6124" width="16" style="21" customWidth="1"/>
    <col min="6125" max="6125" width="13.140625" style="21" customWidth="1"/>
    <col min="6126" max="6126" width="13.42578125" style="21" customWidth="1"/>
    <col min="6127" max="6127" width="13.7109375" style="21" customWidth="1"/>
    <col min="6128" max="6128" width="12.7109375" style="21" bestFit="1" customWidth="1"/>
    <col min="6129" max="6129" width="0" style="21" hidden="1" customWidth="1"/>
    <col min="6130" max="6130" width="15.7109375" style="21" customWidth="1"/>
    <col min="6131" max="6131" width="0" style="21" hidden="1" customWidth="1"/>
    <col min="6132" max="6132" width="10.85546875" style="21" customWidth="1"/>
    <col min="6133" max="6133" width="0" style="21" hidden="1" customWidth="1"/>
    <col min="6134" max="6134" width="16.140625" style="21" bestFit="1" customWidth="1"/>
    <col min="6135" max="6135" width="15.7109375" style="21" customWidth="1"/>
    <col min="6136" max="6136" width="3.42578125" style="21" customWidth="1"/>
    <col min="6137" max="6137" width="12.7109375" style="21" bestFit="1" customWidth="1"/>
    <col min="6138" max="6138" width="14" style="21" customWidth="1"/>
    <col min="6139" max="6139" width="3.42578125" style="21" customWidth="1"/>
    <col min="6140" max="6140" width="15.7109375" style="21" customWidth="1"/>
    <col min="6141" max="6364" width="11.42578125" style="21"/>
    <col min="6365" max="6365" width="9.5703125" style="21" customWidth="1"/>
    <col min="6366" max="6366" width="9.85546875" style="21" bestFit="1" customWidth="1"/>
    <col min="6367" max="6367" width="3.42578125" style="21" customWidth="1"/>
    <col min="6368" max="6374" width="16.42578125" style="21" customWidth="1"/>
    <col min="6375" max="6375" width="0" style="21" hidden="1" customWidth="1"/>
    <col min="6376" max="6376" width="11.42578125" style="21" customWidth="1"/>
    <col min="6377" max="6377" width="0" style="21" hidden="1" customWidth="1"/>
    <col min="6378" max="6378" width="15.140625" style="21" customWidth="1"/>
    <col min="6379" max="6379" width="12.140625" style="21" customWidth="1"/>
    <col min="6380" max="6380" width="16" style="21" customWidth="1"/>
    <col min="6381" max="6381" width="13.140625" style="21" customWidth="1"/>
    <col min="6382" max="6382" width="13.42578125" style="21" customWidth="1"/>
    <col min="6383" max="6383" width="13.7109375" style="21" customWidth="1"/>
    <col min="6384" max="6384" width="12.7109375" style="21" bestFit="1" customWidth="1"/>
    <col min="6385" max="6385" width="0" style="21" hidden="1" customWidth="1"/>
    <col min="6386" max="6386" width="15.7109375" style="21" customWidth="1"/>
    <col min="6387" max="6387" width="0" style="21" hidden="1" customWidth="1"/>
    <col min="6388" max="6388" width="10.85546875" style="21" customWidth="1"/>
    <col min="6389" max="6389" width="0" style="21" hidden="1" customWidth="1"/>
    <col min="6390" max="6390" width="16.140625" style="21" bestFit="1" customWidth="1"/>
    <col min="6391" max="6391" width="15.7109375" style="21" customWidth="1"/>
    <col min="6392" max="6392" width="3.42578125" style="21" customWidth="1"/>
    <col min="6393" max="6393" width="12.7109375" style="21" bestFit="1" customWidth="1"/>
    <col min="6394" max="6394" width="14" style="21" customWidth="1"/>
    <col min="6395" max="6395" width="3.42578125" style="21" customWidth="1"/>
    <col min="6396" max="6396" width="15.7109375" style="21" customWidth="1"/>
    <col min="6397" max="6620" width="11.42578125" style="21"/>
    <col min="6621" max="6621" width="9.5703125" style="21" customWidth="1"/>
    <col min="6622" max="6622" width="9.85546875" style="21" bestFit="1" customWidth="1"/>
    <col min="6623" max="6623" width="3.42578125" style="21" customWidth="1"/>
    <col min="6624" max="6630" width="16.42578125" style="21" customWidth="1"/>
    <col min="6631" max="6631" width="0" style="21" hidden="1" customWidth="1"/>
    <col min="6632" max="6632" width="11.42578125" style="21" customWidth="1"/>
    <col min="6633" max="6633" width="0" style="21" hidden="1" customWidth="1"/>
    <col min="6634" max="6634" width="15.140625" style="21" customWidth="1"/>
    <col min="6635" max="6635" width="12.140625" style="21" customWidth="1"/>
    <col min="6636" max="6636" width="16" style="21" customWidth="1"/>
    <col min="6637" max="6637" width="13.140625" style="21" customWidth="1"/>
    <col min="6638" max="6638" width="13.42578125" style="21" customWidth="1"/>
    <col min="6639" max="6639" width="13.7109375" style="21" customWidth="1"/>
    <col min="6640" max="6640" width="12.7109375" style="21" bestFit="1" customWidth="1"/>
    <col min="6641" max="6641" width="0" style="21" hidden="1" customWidth="1"/>
    <col min="6642" max="6642" width="15.7109375" style="21" customWidth="1"/>
    <col min="6643" max="6643" width="0" style="21" hidden="1" customWidth="1"/>
    <col min="6644" max="6644" width="10.85546875" style="21" customWidth="1"/>
    <col min="6645" max="6645" width="0" style="21" hidden="1" customWidth="1"/>
    <col min="6646" max="6646" width="16.140625" style="21" bestFit="1" customWidth="1"/>
    <col min="6647" max="6647" width="15.7109375" style="21" customWidth="1"/>
    <col min="6648" max="6648" width="3.42578125" style="21" customWidth="1"/>
    <col min="6649" max="6649" width="12.7109375" style="21" bestFit="1" customWidth="1"/>
    <col min="6650" max="6650" width="14" style="21" customWidth="1"/>
    <col min="6651" max="6651" width="3.42578125" style="21" customWidth="1"/>
    <col min="6652" max="6652" width="15.7109375" style="21" customWidth="1"/>
    <col min="6653" max="6876" width="11.42578125" style="21"/>
    <col min="6877" max="6877" width="9.5703125" style="21" customWidth="1"/>
    <col min="6878" max="6878" width="9.85546875" style="21" bestFit="1" customWidth="1"/>
    <col min="6879" max="6879" width="3.42578125" style="21" customWidth="1"/>
    <col min="6880" max="6886" width="16.42578125" style="21" customWidth="1"/>
    <col min="6887" max="6887" width="0" style="21" hidden="1" customWidth="1"/>
    <col min="6888" max="6888" width="11.42578125" style="21" customWidth="1"/>
    <col min="6889" max="6889" width="0" style="21" hidden="1" customWidth="1"/>
    <col min="6890" max="6890" width="15.140625" style="21" customWidth="1"/>
    <col min="6891" max="6891" width="12.140625" style="21" customWidth="1"/>
    <col min="6892" max="6892" width="16" style="21" customWidth="1"/>
    <col min="6893" max="6893" width="13.140625" style="21" customWidth="1"/>
    <col min="6894" max="6894" width="13.42578125" style="21" customWidth="1"/>
    <col min="6895" max="6895" width="13.7109375" style="21" customWidth="1"/>
    <col min="6896" max="6896" width="12.7109375" style="21" bestFit="1" customWidth="1"/>
    <col min="6897" max="6897" width="0" style="21" hidden="1" customWidth="1"/>
    <col min="6898" max="6898" width="15.7109375" style="21" customWidth="1"/>
    <col min="6899" max="6899" width="0" style="21" hidden="1" customWidth="1"/>
    <col min="6900" max="6900" width="10.85546875" style="21" customWidth="1"/>
    <col min="6901" max="6901" width="0" style="21" hidden="1" customWidth="1"/>
    <col min="6902" max="6902" width="16.140625" style="21" bestFit="1" customWidth="1"/>
    <col min="6903" max="6903" width="15.7109375" style="21" customWidth="1"/>
    <col min="6904" max="6904" width="3.42578125" style="21" customWidth="1"/>
    <col min="6905" max="6905" width="12.7109375" style="21" bestFit="1" customWidth="1"/>
    <col min="6906" max="6906" width="14" style="21" customWidth="1"/>
    <col min="6907" max="6907" width="3.42578125" style="21" customWidth="1"/>
    <col min="6908" max="6908" width="15.7109375" style="21" customWidth="1"/>
    <col min="6909" max="7132" width="11.42578125" style="21"/>
    <col min="7133" max="7133" width="9.5703125" style="21" customWidth="1"/>
    <col min="7134" max="7134" width="9.85546875" style="21" bestFit="1" customWidth="1"/>
    <col min="7135" max="7135" width="3.42578125" style="21" customWidth="1"/>
    <col min="7136" max="7142" width="16.42578125" style="21" customWidth="1"/>
    <col min="7143" max="7143" width="0" style="21" hidden="1" customWidth="1"/>
    <col min="7144" max="7144" width="11.42578125" style="21" customWidth="1"/>
    <col min="7145" max="7145" width="0" style="21" hidden="1" customWidth="1"/>
    <col min="7146" max="7146" width="15.140625" style="21" customWidth="1"/>
    <col min="7147" max="7147" width="12.140625" style="21" customWidth="1"/>
    <col min="7148" max="7148" width="16" style="21" customWidth="1"/>
    <col min="7149" max="7149" width="13.140625" style="21" customWidth="1"/>
    <col min="7150" max="7150" width="13.42578125" style="21" customWidth="1"/>
    <col min="7151" max="7151" width="13.7109375" style="21" customWidth="1"/>
    <col min="7152" max="7152" width="12.7109375" style="21" bestFit="1" customWidth="1"/>
    <col min="7153" max="7153" width="0" style="21" hidden="1" customWidth="1"/>
    <col min="7154" max="7154" width="15.7109375" style="21" customWidth="1"/>
    <col min="7155" max="7155" width="0" style="21" hidden="1" customWidth="1"/>
    <col min="7156" max="7156" width="10.85546875" style="21" customWidth="1"/>
    <col min="7157" max="7157" width="0" style="21" hidden="1" customWidth="1"/>
    <col min="7158" max="7158" width="16.140625" style="21" bestFit="1" customWidth="1"/>
    <col min="7159" max="7159" width="15.7109375" style="21" customWidth="1"/>
    <col min="7160" max="7160" width="3.42578125" style="21" customWidth="1"/>
    <col min="7161" max="7161" width="12.7109375" style="21" bestFit="1" customWidth="1"/>
    <col min="7162" max="7162" width="14" style="21" customWidth="1"/>
    <col min="7163" max="7163" width="3.42578125" style="21" customWidth="1"/>
    <col min="7164" max="7164" width="15.7109375" style="21" customWidth="1"/>
    <col min="7165" max="7388" width="11.42578125" style="21"/>
    <col min="7389" max="7389" width="9.5703125" style="21" customWidth="1"/>
    <col min="7390" max="7390" width="9.85546875" style="21" bestFit="1" customWidth="1"/>
    <col min="7391" max="7391" width="3.42578125" style="21" customWidth="1"/>
    <col min="7392" max="7398" width="16.42578125" style="21" customWidth="1"/>
    <col min="7399" max="7399" width="0" style="21" hidden="1" customWidth="1"/>
    <col min="7400" max="7400" width="11.42578125" style="21" customWidth="1"/>
    <col min="7401" max="7401" width="0" style="21" hidden="1" customWidth="1"/>
    <col min="7402" max="7402" width="15.140625" style="21" customWidth="1"/>
    <col min="7403" max="7403" width="12.140625" style="21" customWidth="1"/>
    <col min="7404" max="7404" width="16" style="21" customWidth="1"/>
    <col min="7405" max="7405" width="13.140625" style="21" customWidth="1"/>
    <col min="7406" max="7406" width="13.42578125" style="21" customWidth="1"/>
    <col min="7407" max="7407" width="13.7109375" style="21" customWidth="1"/>
    <col min="7408" max="7408" width="12.7109375" style="21" bestFit="1" customWidth="1"/>
    <col min="7409" max="7409" width="0" style="21" hidden="1" customWidth="1"/>
    <col min="7410" max="7410" width="15.7109375" style="21" customWidth="1"/>
    <col min="7411" max="7411" width="0" style="21" hidden="1" customWidth="1"/>
    <col min="7412" max="7412" width="10.85546875" style="21" customWidth="1"/>
    <col min="7413" max="7413" width="0" style="21" hidden="1" customWidth="1"/>
    <col min="7414" max="7414" width="16.140625" style="21" bestFit="1" customWidth="1"/>
    <col min="7415" max="7415" width="15.7109375" style="21" customWidth="1"/>
    <col min="7416" max="7416" width="3.42578125" style="21" customWidth="1"/>
    <col min="7417" max="7417" width="12.7109375" style="21" bestFit="1" customWidth="1"/>
    <col min="7418" max="7418" width="14" style="21" customWidth="1"/>
    <col min="7419" max="7419" width="3.42578125" style="21" customWidth="1"/>
    <col min="7420" max="7420" width="15.7109375" style="21" customWidth="1"/>
    <col min="7421" max="7644" width="11.42578125" style="21"/>
    <col min="7645" max="7645" width="9.5703125" style="21" customWidth="1"/>
    <col min="7646" max="7646" width="9.85546875" style="21" bestFit="1" customWidth="1"/>
    <col min="7647" max="7647" width="3.42578125" style="21" customWidth="1"/>
    <col min="7648" max="7654" width="16.42578125" style="21" customWidth="1"/>
    <col min="7655" max="7655" width="0" style="21" hidden="1" customWidth="1"/>
    <col min="7656" max="7656" width="11.42578125" style="21" customWidth="1"/>
    <col min="7657" max="7657" width="0" style="21" hidden="1" customWidth="1"/>
    <col min="7658" max="7658" width="15.140625" style="21" customWidth="1"/>
    <col min="7659" max="7659" width="12.140625" style="21" customWidth="1"/>
    <col min="7660" max="7660" width="16" style="21" customWidth="1"/>
    <col min="7661" max="7661" width="13.140625" style="21" customWidth="1"/>
    <col min="7662" max="7662" width="13.42578125" style="21" customWidth="1"/>
    <col min="7663" max="7663" width="13.7109375" style="21" customWidth="1"/>
    <col min="7664" max="7664" width="12.7109375" style="21" bestFit="1" customWidth="1"/>
    <col min="7665" max="7665" width="0" style="21" hidden="1" customWidth="1"/>
    <col min="7666" max="7666" width="15.7109375" style="21" customWidth="1"/>
    <col min="7667" max="7667" width="0" style="21" hidden="1" customWidth="1"/>
    <col min="7668" max="7668" width="10.85546875" style="21" customWidth="1"/>
    <col min="7669" max="7669" width="0" style="21" hidden="1" customWidth="1"/>
    <col min="7670" max="7670" width="16.140625" style="21" bestFit="1" customWidth="1"/>
    <col min="7671" max="7671" width="15.7109375" style="21" customWidth="1"/>
    <col min="7672" max="7672" width="3.42578125" style="21" customWidth="1"/>
    <col min="7673" max="7673" width="12.7109375" style="21" bestFit="1" customWidth="1"/>
    <col min="7674" max="7674" width="14" style="21" customWidth="1"/>
    <col min="7675" max="7675" width="3.42578125" style="21" customWidth="1"/>
    <col min="7676" max="7676" width="15.7109375" style="21" customWidth="1"/>
    <col min="7677" max="7900" width="11.42578125" style="21"/>
    <col min="7901" max="7901" width="9.5703125" style="21" customWidth="1"/>
    <col min="7902" max="7902" width="9.85546875" style="21" bestFit="1" customWidth="1"/>
    <col min="7903" max="7903" width="3.42578125" style="21" customWidth="1"/>
    <col min="7904" max="7910" width="16.42578125" style="21" customWidth="1"/>
    <col min="7911" max="7911" width="0" style="21" hidden="1" customWidth="1"/>
    <col min="7912" max="7912" width="11.42578125" style="21" customWidth="1"/>
    <col min="7913" max="7913" width="0" style="21" hidden="1" customWidth="1"/>
    <col min="7914" max="7914" width="15.140625" style="21" customWidth="1"/>
    <col min="7915" max="7915" width="12.140625" style="21" customWidth="1"/>
    <col min="7916" max="7916" width="16" style="21" customWidth="1"/>
    <col min="7917" max="7917" width="13.140625" style="21" customWidth="1"/>
    <col min="7918" max="7918" width="13.42578125" style="21" customWidth="1"/>
    <col min="7919" max="7919" width="13.7109375" style="21" customWidth="1"/>
    <col min="7920" max="7920" width="12.7109375" style="21" bestFit="1" customWidth="1"/>
    <col min="7921" max="7921" width="0" style="21" hidden="1" customWidth="1"/>
    <col min="7922" max="7922" width="15.7109375" style="21" customWidth="1"/>
    <col min="7923" max="7923" width="0" style="21" hidden="1" customWidth="1"/>
    <col min="7924" max="7924" width="10.85546875" style="21" customWidth="1"/>
    <col min="7925" max="7925" width="0" style="21" hidden="1" customWidth="1"/>
    <col min="7926" max="7926" width="16.140625" style="21" bestFit="1" customWidth="1"/>
    <col min="7927" max="7927" width="15.7109375" style="21" customWidth="1"/>
    <col min="7928" max="7928" width="3.42578125" style="21" customWidth="1"/>
    <col min="7929" max="7929" width="12.7109375" style="21" bestFit="1" customWidth="1"/>
    <col min="7930" max="7930" width="14" style="21" customWidth="1"/>
    <col min="7931" max="7931" width="3.42578125" style="21" customWidth="1"/>
    <col min="7932" max="7932" width="15.7109375" style="21" customWidth="1"/>
    <col min="7933" max="8156" width="11.42578125" style="21"/>
    <col min="8157" max="8157" width="9.5703125" style="21" customWidth="1"/>
    <col min="8158" max="8158" width="9.85546875" style="21" bestFit="1" customWidth="1"/>
    <col min="8159" max="8159" width="3.42578125" style="21" customWidth="1"/>
    <col min="8160" max="8166" width="16.42578125" style="21" customWidth="1"/>
    <col min="8167" max="8167" width="0" style="21" hidden="1" customWidth="1"/>
    <col min="8168" max="8168" width="11.42578125" style="21" customWidth="1"/>
    <col min="8169" max="8169" width="0" style="21" hidden="1" customWidth="1"/>
    <col min="8170" max="8170" width="15.140625" style="21" customWidth="1"/>
    <col min="8171" max="8171" width="12.140625" style="21" customWidth="1"/>
    <col min="8172" max="8172" width="16" style="21" customWidth="1"/>
    <col min="8173" max="8173" width="13.140625" style="21" customWidth="1"/>
    <col min="8174" max="8174" width="13.42578125" style="21" customWidth="1"/>
    <col min="8175" max="8175" width="13.7109375" style="21" customWidth="1"/>
    <col min="8176" max="8176" width="12.7109375" style="21" bestFit="1" customWidth="1"/>
    <col min="8177" max="8177" width="0" style="21" hidden="1" customWidth="1"/>
    <col min="8178" max="8178" width="15.7109375" style="21" customWidth="1"/>
    <col min="8179" max="8179" width="0" style="21" hidden="1" customWidth="1"/>
    <col min="8180" max="8180" width="10.85546875" style="21" customWidth="1"/>
    <col min="8181" max="8181" width="0" style="21" hidden="1" customWidth="1"/>
    <col min="8182" max="8182" width="16.140625" style="21" bestFit="1" customWidth="1"/>
    <col min="8183" max="8183" width="15.7109375" style="21" customWidth="1"/>
    <col min="8184" max="8184" width="3.42578125" style="21" customWidth="1"/>
    <col min="8185" max="8185" width="12.7109375" style="21" bestFit="1" customWidth="1"/>
    <col min="8186" max="8186" width="14" style="21" customWidth="1"/>
    <col min="8187" max="8187" width="3.42578125" style="21" customWidth="1"/>
    <col min="8188" max="8188" width="15.7109375" style="21" customWidth="1"/>
    <col min="8189" max="8412" width="11.42578125" style="21"/>
    <col min="8413" max="8413" width="9.5703125" style="21" customWidth="1"/>
    <col min="8414" max="8414" width="9.85546875" style="21" bestFit="1" customWidth="1"/>
    <col min="8415" max="8415" width="3.42578125" style="21" customWidth="1"/>
    <col min="8416" max="8422" width="16.42578125" style="21" customWidth="1"/>
    <col min="8423" max="8423" width="0" style="21" hidden="1" customWidth="1"/>
    <col min="8424" max="8424" width="11.42578125" style="21" customWidth="1"/>
    <col min="8425" max="8425" width="0" style="21" hidden="1" customWidth="1"/>
    <col min="8426" max="8426" width="15.140625" style="21" customWidth="1"/>
    <col min="8427" max="8427" width="12.140625" style="21" customWidth="1"/>
    <col min="8428" max="8428" width="16" style="21" customWidth="1"/>
    <col min="8429" max="8429" width="13.140625" style="21" customWidth="1"/>
    <col min="8430" max="8430" width="13.42578125" style="21" customWidth="1"/>
    <col min="8431" max="8431" width="13.7109375" style="21" customWidth="1"/>
    <col min="8432" max="8432" width="12.7109375" style="21" bestFit="1" customWidth="1"/>
    <col min="8433" max="8433" width="0" style="21" hidden="1" customWidth="1"/>
    <col min="8434" max="8434" width="15.7109375" style="21" customWidth="1"/>
    <col min="8435" max="8435" width="0" style="21" hidden="1" customWidth="1"/>
    <col min="8436" max="8436" width="10.85546875" style="21" customWidth="1"/>
    <col min="8437" max="8437" width="0" style="21" hidden="1" customWidth="1"/>
    <col min="8438" max="8438" width="16.140625" style="21" bestFit="1" customWidth="1"/>
    <col min="8439" max="8439" width="15.7109375" style="21" customWidth="1"/>
    <col min="8440" max="8440" width="3.42578125" style="21" customWidth="1"/>
    <col min="8441" max="8441" width="12.7109375" style="21" bestFit="1" customWidth="1"/>
    <col min="8442" max="8442" width="14" style="21" customWidth="1"/>
    <col min="8443" max="8443" width="3.42578125" style="21" customWidth="1"/>
    <col min="8444" max="8444" width="15.7109375" style="21" customWidth="1"/>
    <col min="8445" max="8668" width="11.42578125" style="21"/>
    <col min="8669" max="8669" width="9.5703125" style="21" customWidth="1"/>
    <col min="8670" max="8670" width="9.85546875" style="21" bestFit="1" customWidth="1"/>
    <col min="8671" max="8671" width="3.42578125" style="21" customWidth="1"/>
    <col min="8672" max="8678" width="16.42578125" style="21" customWidth="1"/>
    <col min="8679" max="8679" width="0" style="21" hidden="1" customWidth="1"/>
    <col min="8680" max="8680" width="11.42578125" style="21" customWidth="1"/>
    <col min="8681" max="8681" width="0" style="21" hidden="1" customWidth="1"/>
    <col min="8682" max="8682" width="15.140625" style="21" customWidth="1"/>
    <col min="8683" max="8683" width="12.140625" style="21" customWidth="1"/>
    <col min="8684" max="8684" width="16" style="21" customWidth="1"/>
    <col min="8685" max="8685" width="13.140625" style="21" customWidth="1"/>
    <col min="8686" max="8686" width="13.42578125" style="21" customWidth="1"/>
    <col min="8687" max="8687" width="13.7109375" style="21" customWidth="1"/>
    <col min="8688" max="8688" width="12.7109375" style="21" bestFit="1" customWidth="1"/>
    <col min="8689" max="8689" width="0" style="21" hidden="1" customWidth="1"/>
    <col min="8690" max="8690" width="15.7109375" style="21" customWidth="1"/>
    <col min="8691" max="8691" width="0" style="21" hidden="1" customWidth="1"/>
    <col min="8692" max="8692" width="10.85546875" style="21" customWidth="1"/>
    <col min="8693" max="8693" width="0" style="21" hidden="1" customWidth="1"/>
    <col min="8694" max="8694" width="16.140625" style="21" bestFit="1" customWidth="1"/>
    <col min="8695" max="8695" width="15.7109375" style="21" customWidth="1"/>
    <col min="8696" max="8696" width="3.42578125" style="21" customWidth="1"/>
    <col min="8697" max="8697" width="12.7109375" style="21" bestFit="1" customWidth="1"/>
    <col min="8698" max="8698" width="14" style="21" customWidth="1"/>
    <col min="8699" max="8699" width="3.42578125" style="21" customWidth="1"/>
    <col min="8700" max="8700" width="15.7109375" style="21" customWidth="1"/>
    <col min="8701" max="8924" width="11.42578125" style="21"/>
    <col min="8925" max="8925" width="9.5703125" style="21" customWidth="1"/>
    <col min="8926" max="8926" width="9.85546875" style="21" bestFit="1" customWidth="1"/>
    <col min="8927" max="8927" width="3.42578125" style="21" customWidth="1"/>
    <col min="8928" max="8934" width="16.42578125" style="21" customWidth="1"/>
    <col min="8935" max="8935" width="0" style="21" hidden="1" customWidth="1"/>
    <col min="8936" max="8936" width="11.42578125" style="21" customWidth="1"/>
    <col min="8937" max="8937" width="0" style="21" hidden="1" customWidth="1"/>
    <col min="8938" max="8938" width="15.140625" style="21" customWidth="1"/>
    <col min="8939" max="8939" width="12.140625" style="21" customWidth="1"/>
    <col min="8940" max="8940" width="16" style="21" customWidth="1"/>
    <col min="8941" max="8941" width="13.140625" style="21" customWidth="1"/>
    <col min="8942" max="8942" width="13.42578125" style="21" customWidth="1"/>
    <col min="8943" max="8943" width="13.7109375" style="21" customWidth="1"/>
    <col min="8944" max="8944" width="12.7109375" style="21" bestFit="1" customWidth="1"/>
    <col min="8945" max="8945" width="0" style="21" hidden="1" customWidth="1"/>
    <col min="8946" max="8946" width="15.7109375" style="21" customWidth="1"/>
    <col min="8947" max="8947" width="0" style="21" hidden="1" customWidth="1"/>
    <col min="8948" max="8948" width="10.85546875" style="21" customWidth="1"/>
    <col min="8949" max="8949" width="0" style="21" hidden="1" customWidth="1"/>
    <col min="8950" max="8950" width="16.140625" style="21" bestFit="1" customWidth="1"/>
    <col min="8951" max="8951" width="15.7109375" style="21" customWidth="1"/>
    <col min="8952" max="8952" width="3.42578125" style="21" customWidth="1"/>
    <col min="8953" max="8953" width="12.7109375" style="21" bestFit="1" customWidth="1"/>
    <col min="8954" max="8954" width="14" style="21" customWidth="1"/>
    <col min="8955" max="8955" width="3.42578125" style="21" customWidth="1"/>
    <col min="8956" max="8956" width="15.7109375" style="21" customWidth="1"/>
    <col min="8957" max="9180" width="11.42578125" style="21"/>
    <col min="9181" max="9181" width="9.5703125" style="21" customWidth="1"/>
    <col min="9182" max="9182" width="9.85546875" style="21" bestFit="1" customWidth="1"/>
    <col min="9183" max="9183" width="3.42578125" style="21" customWidth="1"/>
    <col min="9184" max="9190" width="16.42578125" style="21" customWidth="1"/>
    <col min="9191" max="9191" width="0" style="21" hidden="1" customWidth="1"/>
    <col min="9192" max="9192" width="11.42578125" style="21" customWidth="1"/>
    <col min="9193" max="9193" width="0" style="21" hidden="1" customWidth="1"/>
    <col min="9194" max="9194" width="15.140625" style="21" customWidth="1"/>
    <col min="9195" max="9195" width="12.140625" style="21" customWidth="1"/>
    <col min="9196" max="9196" width="16" style="21" customWidth="1"/>
    <col min="9197" max="9197" width="13.140625" style="21" customWidth="1"/>
    <col min="9198" max="9198" width="13.42578125" style="21" customWidth="1"/>
    <col min="9199" max="9199" width="13.7109375" style="21" customWidth="1"/>
    <col min="9200" max="9200" width="12.7109375" style="21" bestFit="1" customWidth="1"/>
    <col min="9201" max="9201" width="0" style="21" hidden="1" customWidth="1"/>
    <col min="9202" max="9202" width="15.7109375" style="21" customWidth="1"/>
    <col min="9203" max="9203" width="0" style="21" hidden="1" customWidth="1"/>
    <col min="9204" max="9204" width="10.85546875" style="21" customWidth="1"/>
    <col min="9205" max="9205" width="0" style="21" hidden="1" customWidth="1"/>
    <col min="9206" max="9206" width="16.140625" style="21" bestFit="1" customWidth="1"/>
    <col min="9207" max="9207" width="15.7109375" style="21" customWidth="1"/>
    <col min="9208" max="9208" width="3.42578125" style="21" customWidth="1"/>
    <col min="9209" max="9209" width="12.7109375" style="21" bestFit="1" customWidth="1"/>
    <col min="9210" max="9210" width="14" style="21" customWidth="1"/>
    <col min="9211" max="9211" width="3.42578125" style="21" customWidth="1"/>
    <col min="9212" max="9212" width="15.7109375" style="21" customWidth="1"/>
    <col min="9213" max="9436" width="11.42578125" style="21"/>
    <col min="9437" max="9437" width="9.5703125" style="21" customWidth="1"/>
    <col min="9438" max="9438" width="9.85546875" style="21" bestFit="1" customWidth="1"/>
    <col min="9439" max="9439" width="3.42578125" style="21" customWidth="1"/>
    <col min="9440" max="9446" width="16.42578125" style="21" customWidth="1"/>
    <col min="9447" max="9447" width="0" style="21" hidden="1" customWidth="1"/>
    <col min="9448" max="9448" width="11.42578125" style="21" customWidth="1"/>
    <col min="9449" max="9449" width="0" style="21" hidden="1" customWidth="1"/>
    <col min="9450" max="9450" width="15.140625" style="21" customWidth="1"/>
    <col min="9451" max="9451" width="12.140625" style="21" customWidth="1"/>
    <col min="9452" max="9452" width="16" style="21" customWidth="1"/>
    <col min="9453" max="9453" width="13.140625" style="21" customWidth="1"/>
    <col min="9454" max="9454" width="13.42578125" style="21" customWidth="1"/>
    <col min="9455" max="9455" width="13.7109375" style="21" customWidth="1"/>
    <col min="9456" max="9456" width="12.7109375" style="21" bestFit="1" customWidth="1"/>
    <col min="9457" max="9457" width="0" style="21" hidden="1" customWidth="1"/>
    <col min="9458" max="9458" width="15.7109375" style="21" customWidth="1"/>
    <col min="9459" max="9459" width="0" style="21" hidden="1" customWidth="1"/>
    <col min="9460" max="9460" width="10.85546875" style="21" customWidth="1"/>
    <col min="9461" max="9461" width="0" style="21" hidden="1" customWidth="1"/>
    <col min="9462" max="9462" width="16.140625" style="21" bestFit="1" customWidth="1"/>
    <col min="9463" max="9463" width="15.7109375" style="21" customWidth="1"/>
    <col min="9464" max="9464" width="3.42578125" style="21" customWidth="1"/>
    <col min="9465" max="9465" width="12.7109375" style="21" bestFit="1" customWidth="1"/>
    <col min="9466" max="9466" width="14" style="21" customWidth="1"/>
    <col min="9467" max="9467" width="3.42578125" style="21" customWidth="1"/>
    <col min="9468" max="9468" width="15.7109375" style="21" customWidth="1"/>
    <col min="9469" max="9692" width="11.42578125" style="21"/>
    <col min="9693" max="9693" width="9.5703125" style="21" customWidth="1"/>
    <col min="9694" max="9694" width="9.85546875" style="21" bestFit="1" customWidth="1"/>
    <col min="9695" max="9695" width="3.42578125" style="21" customWidth="1"/>
    <col min="9696" max="9702" width="16.42578125" style="21" customWidth="1"/>
    <col min="9703" max="9703" width="0" style="21" hidden="1" customWidth="1"/>
    <col min="9704" max="9704" width="11.42578125" style="21" customWidth="1"/>
    <col min="9705" max="9705" width="0" style="21" hidden="1" customWidth="1"/>
    <col min="9706" max="9706" width="15.140625" style="21" customWidth="1"/>
    <col min="9707" max="9707" width="12.140625" style="21" customWidth="1"/>
    <col min="9708" max="9708" width="16" style="21" customWidth="1"/>
    <col min="9709" max="9709" width="13.140625" style="21" customWidth="1"/>
    <col min="9710" max="9710" width="13.42578125" style="21" customWidth="1"/>
    <col min="9711" max="9711" width="13.7109375" style="21" customWidth="1"/>
    <col min="9712" max="9712" width="12.7109375" style="21" bestFit="1" customWidth="1"/>
    <col min="9713" max="9713" width="0" style="21" hidden="1" customWidth="1"/>
    <col min="9714" max="9714" width="15.7109375" style="21" customWidth="1"/>
    <col min="9715" max="9715" width="0" style="21" hidden="1" customWidth="1"/>
    <col min="9716" max="9716" width="10.85546875" style="21" customWidth="1"/>
    <col min="9717" max="9717" width="0" style="21" hidden="1" customWidth="1"/>
    <col min="9718" max="9718" width="16.140625" style="21" bestFit="1" customWidth="1"/>
    <col min="9719" max="9719" width="15.7109375" style="21" customWidth="1"/>
    <col min="9720" max="9720" width="3.42578125" style="21" customWidth="1"/>
    <col min="9721" max="9721" width="12.7109375" style="21" bestFit="1" customWidth="1"/>
    <col min="9722" max="9722" width="14" style="21" customWidth="1"/>
    <col min="9723" max="9723" width="3.42578125" style="21" customWidth="1"/>
    <col min="9724" max="9724" width="15.7109375" style="21" customWidth="1"/>
    <col min="9725" max="9948" width="11.42578125" style="21"/>
    <col min="9949" max="9949" width="9.5703125" style="21" customWidth="1"/>
    <col min="9950" max="9950" width="9.85546875" style="21" bestFit="1" customWidth="1"/>
    <col min="9951" max="9951" width="3.42578125" style="21" customWidth="1"/>
    <col min="9952" max="9958" width="16.42578125" style="21" customWidth="1"/>
    <col min="9959" max="9959" width="0" style="21" hidden="1" customWidth="1"/>
    <col min="9960" max="9960" width="11.42578125" style="21" customWidth="1"/>
    <col min="9961" max="9961" width="0" style="21" hidden="1" customWidth="1"/>
    <col min="9962" max="9962" width="15.140625" style="21" customWidth="1"/>
    <col min="9963" max="9963" width="12.140625" style="21" customWidth="1"/>
    <col min="9964" max="9964" width="16" style="21" customWidth="1"/>
    <col min="9965" max="9965" width="13.140625" style="21" customWidth="1"/>
    <col min="9966" max="9966" width="13.42578125" style="21" customWidth="1"/>
    <col min="9967" max="9967" width="13.7109375" style="21" customWidth="1"/>
    <col min="9968" max="9968" width="12.7109375" style="21" bestFit="1" customWidth="1"/>
    <col min="9969" max="9969" width="0" style="21" hidden="1" customWidth="1"/>
    <col min="9970" max="9970" width="15.7109375" style="21" customWidth="1"/>
    <col min="9971" max="9971" width="0" style="21" hidden="1" customWidth="1"/>
    <col min="9972" max="9972" width="10.85546875" style="21" customWidth="1"/>
    <col min="9973" max="9973" width="0" style="21" hidden="1" customWidth="1"/>
    <col min="9974" max="9974" width="16.140625" style="21" bestFit="1" customWidth="1"/>
    <col min="9975" max="9975" width="15.7109375" style="21" customWidth="1"/>
    <col min="9976" max="9976" width="3.42578125" style="21" customWidth="1"/>
    <col min="9977" max="9977" width="12.7109375" style="21" bestFit="1" customWidth="1"/>
    <col min="9978" max="9978" width="14" style="21" customWidth="1"/>
    <col min="9979" max="9979" width="3.42578125" style="21" customWidth="1"/>
    <col min="9980" max="9980" width="15.7109375" style="21" customWidth="1"/>
    <col min="9981" max="10204" width="11.42578125" style="21"/>
    <col min="10205" max="10205" width="9.5703125" style="21" customWidth="1"/>
    <col min="10206" max="10206" width="9.85546875" style="21" bestFit="1" customWidth="1"/>
    <col min="10207" max="10207" width="3.42578125" style="21" customWidth="1"/>
    <col min="10208" max="10214" width="16.42578125" style="21" customWidth="1"/>
    <col min="10215" max="10215" width="0" style="21" hidden="1" customWidth="1"/>
    <col min="10216" max="10216" width="11.42578125" style="21" customWidth="1"/>
    <col min="10217" max="10217" width="0" style="21" hidden="1" customWidth="1"/>
    <col min="10218" max="10218" width="15.140625" style="21" customWidth="1"/>
    <col min="10219" max="10219" width="12.140625" style="21" customWidth="1"/>
    <col min="10220" max="10220" width="16" style="21" customWidth="1"/>
    <col min="10221" max="10221" width="13.140625" style="21" customWidth="1"/>
    <col min="10222" max="10222" width="13.42578125" style="21" customWidth="1"/>
    <col min="10223" max="10223" width="13.7109375" style="21" customWidth="1"/>
    <col min="10224" max="10224" width="12.7109375" style="21" bestFit="1" customWidth="1"/>
    <col min="10225" max="10225" width="0" style="21" hidden="1" customWidth="1"/>
    <col min="10226" max="10226" width="15.7109375" style="21" customWidth="1"/>
    <col min="10227" max="10227" width="0" style="21" hidden="1" customWidth="1"/>
    <col min="10228" max="10228" width="10.85546875" style="21" customWidth="1"/>
    <col min="10229" max="10229" width="0" style="21" hidden="1" customWidth="1"/>
    <col min="10230" max="10230" width="16.140625" style="21" bestFit="1" customWidth="1"/>
    <col min="10231" max="10231" width="15.7109375" style="21" customWidth="1"/>
    <col min="10232" max="10232" width="3.42578125" style="21" customWidth="1"/>
    <col min="10233" max="10233" width="12.7109375" style="21" bestFit="1" customWidth="1"/>
    <col min="10234" max="10234" width="14" style="21" customWidth="1"/>
    <col min="10235" max="10235" width="3.42578125" style="21" customWidth="1"/>
    <col min="10236" max="10236" width="15.7109375" style="21" customWidth="1"/>
    <col min="10237" max="10460" width="11.42578125" style="21"/>
    <col min="10461" max="10461" width="9.5703125" style="21" customWidth="1"/>
    <col min="10462" max="10462" width="9.85546875" style="21" bestFit="1" customWidth="1"/>
    <col min="10463" max="10463" width="3.42578125" style="21" customWidth="1"/>
    <col min="10464" max="10470" width="16.42578125" style="21" customWidth="1"/>
    <col min="10471" max="10471" width="0" style="21" hidden="1" customWidth="1"/>
    <col min="10472" max="10472" width="11.42578125" style="21" customWidth="1"/>
    <col min="10473" max="10473" width="0" style="21" hidden="1" customWidth="1"/>
    <col min="10474" max="10474" width="15.140625" style="21" customWidth="1"/>
    <col min="10475" max="10475" width="12.140625" style="21" customWidth="1"/>
    <col min="10476" max="10476" width="16" style="21" customWidth="1"/>
    <col min="10477" max="10477" width="13.140625" style="21" customWidth="1"/>
    <col min="10478" max="10478" width="13.42578125" style="21" customWidth="1"/>
    <col min="10479" max="10479" width="13.7109375" style="21" customWidth="1"/>
    <col min="10480" max="10480" width="12.7109375" style="21" bestFit="1" customWidth="1"/>
    <col min="10481" max="10481" width="0" style="21" hidden="1" customWidth="1"/>
    <col min="10482" max="10482" width="15.7109375" style="21" customWidth="1"/>
    <col min="10483" max="10483" width="0" style="21" hidden="1" customWidth="1"/>
    <col min="10484" max="10484" width="10.85546875" style="21" customWidth="1"/>
    <col min="10485" max="10485" width="0" style="21" hidden="1" customWidth="1"/>
    <col min="10486" max="10486" width="16.140625" style="21" bestFit="1" customWidth="1"/>
    <col min="10487" max="10487" width="15.7109375" style="21" customWidth="1"/>
    <col min="10488" max="10488" width="3.42578125" style="21" customWidth="1"/>
    <col min="10489" max="10489" width="12.7109375" style="21" bestFit="1" customWidth="1"/>
    <col min="10490" max="10490" width="14" style="21" customWidth="1"/>
    <col min="10491" max="10491" width="3.42578125" style="21" customWidth="1"/>
    <col min="10492" max="10492" width="15.7109375" style="21" customWidth="1"/>
    <col min="10493" max="10716" width="11.42578125" style="21"/>
    <col min="10717" max="10717" width="9.5703125" style="21" customWidth="1"/>
    <col min="10718" max="10718" width="9.85546875" style="21" bestFit="1" customWidth="1"/>
    <col min="10719" max="10719" width="3.42578125" style="21" customWidth="1"/>
    <col min="10720" max="10726" width="16.42578125" style="21" customWidth="1"/>
    <col min="10727" max="10727" width="0" style="21" hidden="1" customWidth="1"/>
    <col min="10728" max="10728" width="11.42578125" style="21" customWidth="1"/>
    <col min="10729" max="10729" width="0" style="21" hidden="1" customWidth="1"/>
    <col min="10730" max="10730" width="15.140625" style="21" customWidth="1"/>
    <col min="10731" max="10731" width="12.140625" style="21" customWidth="1"/>
    <col min="10732" max="10732" width="16" style="21" customWidth="1"/>
    <col min="10733" max="10733" width="13.140625" style="21" customWidth="1"/>
    <col min="10734" max="10734" width="13.42578125" style="21" customWidth="1"/>
    <col min="10735" max="10735" width="13.7109375" style="21" customWidth="1"/>
    <col min="10736" max="10736" width="12.7109375" style="21" bestFit="1" customWidth="1"/>
    <col min="10737" max="10737" width="0" style="21" hidden="1" customWidth="1"/>
    <col min="10738" max="10738" width="15.7109375" style="21" customWidth="1"/>
    <col min="10739" max="10739" width="0" style="21" hidden="1" customWidth="1"/>
    <col min="10740" max="10740" width="10.85546875" style="21" customWidth="1"/>
    <col min="10741" max="10741" width="0" style="21" hidden="1" customWidth="1"/>
    <col min="10742" max="10742" width="16.140625" style="21" bestFit="1" customWidth="1"/>
    <col min="10743" max="10743" width="15.7109375" style="21" customWidth="1"/>
    <col min="10744" max="10744" width="3.42578125" style="21" customWidth="1"/>
    <col min="10745" max="10745" width="12.7109375" style="21" bestFit="1" customWidth="1"/>
    <col min="10746" max="10746" width="14" style="21" customWidth="1"/>
    <col min="10747" max="10747" width="3.42578125" style="21" customWidth="1"/>
    <col min="10748" max="10748" width="15.7109375" style="21" customWidth="1"/>
    <col min="10749" max="10972" width="11.42578125" style="21"/>
    <col min="10973" max="10973" width="9.5703125" style="21" customWidth="1"/>
    <col min="10974" max="10974" width="9.85546875" style="21" bestFit="1" customWidth="1"/>
    <col min="10975" max="10975" width="3.42578125" style="21" customWidth="1"/>
    <col min="10976" max="10982" width="16.42578125" style="21" customWidth="1"/>
    <col min="10983" max="10983" width="0" style="21" hidden="1" customWidth="1"/>
    <col min="10984" max="10984" width="11.42578125" style="21" customWidth="1"/>
    <col min="10985" max="10985" width="0" style="21" hidden="1" customWidth="1"/>
    <col min="10986" max="10986" width="15.140625" style="21" customWidth="1"/>
    <col min="10987" max="10987" width="12.140625" style="21" customWidth="1"/>
    <col min="10988" max="10988" width="16" style="21" customWidth="1"/>
    <col min="10989" max="10989" width="13.140625" style="21" customWidth="1"/>
    <col min="10990" max="10990" width="13.42578125" style="21" customWidth="1"/>
    <col min="10991" max="10991" width="13.7109375" style="21" customWidth="1"/>
    <col min="10992" max="10992" width="12.7109375" style="21" bestFit="1" customWidth="1"/>
    <col min="10993" max="10993" width="0" style="21" hidden="1" customWidth="1"/>
    <col min="10994" max="10994" width="15.7109375" style="21" customWidth="1"/>
    <col min="10995" max="10995" width="0" style="21" hidden="1" customWidth="1"/>
    <col min="10996" max="10996" width="10.85546875" style="21" customWidth="1"/>
    <col min="10997" max="10997" width="0" style="21" hidden="1" customWidth="1"/>
    <col min="10998" max="10998" width="16.140625" style="21" bestFit="1" customWidth="1"/>
    <col min="10999" max="10999" width="15.7109375" style="21" customWidth="1"/>
    <col min="11000" max="11000" width="3.42578125" style="21" customWidth="1"/>
    <col min="11001" max="11001" width="12.7109375" style="21" bestFit="1" customWidth="1"/>
    <col min="11002" max="11002" width="14" style="21" customWidth="1"/>
    <col min="11003" max="11003" width="3.42578125" style="21" customWidth="1"/>
    <col min="11004" max="11004" width="15.7109375" style="21" customWidth="1"/>
    <col min="11005" max="11228" width="11.42578125" style="21"/>
    <col min="11229" max="11229" width="9.5703125" style="21" customWidth="1"/>
    <col min="11230" max="11230" width="9.85546875" style="21" bestFit="1" customWidth="1"/>
    <col min="11231" max="11231" width="3.42578125" style="21" customWidth="1"/>
    <col min="11232" max="11238" width="16.42578125" style="21" customWidth="1"/>
    <col min="11239" max="11239" width="0" style="21" hidden="1" customWidth="1"/>
    <col min="11240" max="11240" width="11.42578125" style="21" customWidth="1"/>
    <col min="11241" max="11241" width="0" style="21" hidden="1" customWidth="1"/>
    <col min="11242" max="11242" width="15.140625" style="21" customWidth="1"/>
    <col min="11243" max="11243" width="12.140625" style="21" customWidth="1"/>
    <col min="11244" max="11244" width="16" style="21" customWidth="1"/>
    <col min="11245" max="11245" width="13.140625" style="21" customWidth="1"/>
    <col min="11246" max="11246" width="13.42578125" style="21" customWidth="1"/>
    <col min="11247" max="11247" width="13.7109375" style="21" customWidth="1"/>
    <col min="11248" max="11248" width="12.7109375" style="21" bestFit="1" customWidth="1"/>
    <col min="11249" max="11249" width="0" style="21" hidden="1" customWidth="1"/>
    <col min="11250" max="11250" width="15.7109375" style="21" customWidth="1"/>
    <col min="11251" max="11251" width="0" style="21" hidden="1" customWidth="1"/>
    <col min="11252" max="11252" width="10.85546875" style="21" customWidth="1"/>
    <col min="11253" max="11253" width="0" style="21" hidden="1" customWidth="1"/>
    <col min="11254" max="11254" width="16.140625" style="21" bestFit="1" customWidth="1"/>
    <col min="11255" max="11255" width="15.7109375" style="21" customWidth="1"/>
    <col min="11256" max="11256" width="3.42578125" style="21" customWidth="1"/>
    <col min="11257" max="11257" width="12.7109375" style="21" bestFit="1" customWidth="1"/>
    <col min="11258" max="11258" width="14" style="21" customWidth="1"/>
    <col min="11259" max="11259" width="3.42578125" style="21" customWidth="1"/>
    <col min="11260" max="11260" width="15.7109375" style="21" customWidth="1"/>
    <col min="11261" max="11484" width="11.42578125" style="21"/>
    <col min="11485" max="11485" width="9.5703125" style="21" customWidth="1"/>
    <col min="11486" max="11486" width="9.85546875" style="21" bestFit="1" customWidth="1"/>
    <col min="11487" max="11487" width="3.42578125" style="21" customWidth="1"/>
    <col min="11488" max="11494" width="16.42578125" style="21" customWidth="1"/>
    <col min="11495" max="11495" width="0" style="21" hidden="1" customWidth="1"/>
    <col min="11496" max="11496" width="11.42578125" style="21" customWidth="1"/>
    <col min="11497" max="11497" width="0" style="21" hidden="1" customWidth="1"/>
    <col min="11498" max="11498" width="15.140625" style="21" customWidth="1"/>
    <col min="11499" max="11499" width="12.140625" style="21" customWidth="1"/>
    <col min="11500" max="11500" width="16" style="21" customWidth="1"/>
    <col min="11501" max="11501" width="13.140625" style="21" customWidth="1"/>
    <col min="11502" max="11502" width="13.42578125" style="21" customWidth="1"/>
    <col min="11503" max="11503" width="13.7109375" style="21" customWidth="1"/>
    <col min="11504" max="11504" width="12.7109375" style="21" bestFit="1" customWidth="1"/>
    <col min="11505" max="11505" width="0" style="21" hidden="1" customWidth="1"/>
    <col min="11506" max="11506" width="15.7109375" style="21" customWidth="1"/>
    <col min="11507" max="11507" width="0" style="21" hidden="1" customWidth="1"/>
    <col min="11508" max="11508" width="10.85546875" style="21" customWidth="1"/>
    <col min="11509" max="11509" width="0" style="21" hidden="1" customWidth="1"/>
    <col min="11510" max="11510" width="16.140625" style="21" bestFit="1" customWidth="1"/>
    <col min="11511" max="11511" width="15.7109375" style="21" customWidth="1"/>
    <col min="11512" max="11512" width="3.42578125" style="21" customWidth="1"/>
    <col min="11513" max="11513" width="12.7109375" style="21" bestFit="1" customWidth="1"/>
    <col min="11514" max="11514" width="14" style="21" customWidth="1"/>
    <col min="11515" max="11515" width="3.42578125" style="21" customWidth="1"/>
    <col min="11516" max="11516" width="15.7109375" style="21" customWidth="1"/>
    <col min="11517" max="11740" width="11.42578125" style="21"/>
    <col min="11741" max="11741" width="9.5703125" style="21" customWidth="1"/>
    <col min="11742" max="11742" width="9.85546875" style="21" bestFit="1" customWidth="1"/>
    <col min="11743" max="11743" width="3.42578125" style="21" customWidth="1"/>
    <col min="11744" max="11750" width="16.42578125" style="21" customWidth="1"/>
    <col min="11751" max="11751" width="0" style="21" hidden="1" customWidth="1"/>
    <col min="11752" max="11752" width="11.42578125" style="21" customWidth="1"/>
    <col min="11753" max="11753" width="0" style="21" hidden="1" customWidth="1"/>
    <col min="11754" max="11754" width="15.140625" style="21" customWidth="1"/>
    <col min="11755" max="11755" width="12.140625" style="21" customWidth="1"/>
    <col min="11756" max="11756" width="16" style="21" customWidth="1"/>
    <col min="11757" max="11757" width="13.140625" style="21" customWidth="1"/>
    <col min="11758" max="11758" width="13.42578125" style="21" customWidth="1"/>
    <col min="11759" max="11759" width="13.7109375" style="21" customWidth="1"/>
    <col min="11760" max="11760" width="12.7109375" style="21" bestFit="1" customWidth="1"/>
    <col min="11761" max="11761" width="0" style="21" hidden="1" customWidth="1"/>
    <col min="11762" max="11762" width="15.7109375" style="21" customWidth="1"/>
    <col min="11763" max="11763" width="0" style="21" hidden="1" customWidth="1"/>
    <col min="11764" max="11764" width="10.85546875" style="21" customWidth="1"/>
    <col min="11765" max="11765" width="0" style="21" hidden="1" customWidth="1"/>
    <col min="11766" max="11766" width="16.140625" style="21" bestFit="1" customWidth="1"/>
    <col min="11767" max="11767" width="15.7109375" style="21" customWidth="1"/>
    <col min="11768" max="11768" width="3.42578125" style="21" customWidth="1"/>
    <col min="11769" max="11769" width="12.7109375" style="21" bestFit="1" customWidth="1"/>
    <col min="11770" max="11770" width="14" style="21" customWidth="1"/>
    <col min="11771" max="11771" width="3.42578125" style="21" customWidth="1"/>
    <col min="11772" max="11772" width="15.7109375" style="21" customWidth="1"/>
    <col min="11773" max="11996" width="11.42578125" style="21"/>
    <col min="11997" max="11997" width="9.5703125" style="21" customWidth="1"/>
    <col min="11998" max="11998" width="9.85546875" style="21" bestFit="1" customWidth="1"/>
    <col min="11999" max="11999" width="3.42578125" style="21" customWidth="1"/>
    <col min="12000" max="12006" width="16.42578125" style="21" customWidth="1"/>
    <col min="12007" max="12007" width="0" style="21" hidden="1" customWidth="1"/>
    <col min="12008" max="12008" width="11.42578125" style="21" customWidth="1"/>
    <col min="12009" max="12009" width="0" style="21" hidden="1" customWidth="1"/>
    <col min="12010" max="12010" width="15.140625" style="21" customWidth="1"/>
    <col min="12011" max="12011" width="12.140625" style="21" customWidth="1"/>
    <col min="12012" max="12012" width="16" style="21" customWidth="1"/>
    <col min="12013" max="12013" width="13.140625" style="21" customWidth="1"/>
    <col min="12014" max="12014" width="13.42578125" style="21" customWidth="1"/>
    <col min="12015" max="12015" width="13.7109375" style="21" customWidth="1"/>
    <col min="12016" max="12016" width="12.7109375" style="21" bestFit="1" customWidth="1"/>
    <col min="12017" max="12017" width="0" style="21" hidden="1" customWidth="1"/>
    <col min="12018" max="12018" width="15.7109375" style="21" customWidth="1"/>
    <col min="12019" max="12019" width="0" style="21" hidden="1" customWidth="1"/>
    <col min="12020" max="12020" width="10.85546875" style="21" customWidth="1"/>
    <col min="12021" max="12021" width="0" style="21" hidden="1" customWidth="1"/>
    <col min="12022" max="12022" width="16.140625" style="21" bestFit="1" customWidth="1"/>
    <col min="12023" max="12023" width="15.7109375" style="21" customWidth="1"/>
    <col min="12024" max="12024" width="3.42578125" style="21" customWidth="1"/>
    <col min="12025" max="12025" width="12.7109375" style="21" bestFit="1" customWidth="1"/>
    <col min="12026" max="12026" width="14" style="21" customWidth="1"/>
    <col min="12027" max="12027" width="3.42578125" style="21" customWidth="1"/>
    <col min="12028" max="12028" width="15.7109375" style="21" customWidth="1"/>
    <col min="12029" max="12252" width="11.42578125" style="21"/>
    <col min="12253" max="12253" width="9.5703125" style="21" customWidth="1"/>
    <col min="12254" max="12254" width="9.85546875" style="21" bestFit="1" customWidth="1"/>
    <col min="12255" max="12255" width="3.42578125" style="21" customWidth="1"/>
    <col min="12256" max="12262" width="16.42578125" style="21" customWidth="1"/>
    <col min="12263" max="12263" width="0" style="21" hidden="1" customWidth="1"/>
    <col min="12264" max="12264" width="11.42578125" style="21" customWidth="1"/>
    <col min="12265" max="12265" width="0" style="21" hidden="1" customWidth="1"/>
    <col min="12266" max="12266" width="15.140625" style="21" customWidth="1"/>
    <col min="12267" max="12267" width="12.140625" style="21" customWidth="1"/>
    <col min="12268" max="12268" width="16" style="21" customWidth="1"/>
    <col min="12269" max="12269" width="13.140625" style="21" customWidth="1"/>
    <col min="12270" max="12270" width="13.42578125" style="21" customWidth="1"/>
    <col min="12271" max="12271" width="13.7109375" style="21" customWidth="1"/>
    <col min="12272" max="12272" width="12.7109375" style="21" bestFit="1" customWidth="1"/>
    <col min="12273" max="12273" width="0" style="21" hidden="1" customWidth="1"/>
    <col min="12274" max="12274" width="15.7109375" style="21" customWidth="1"/>
    <col min="12275" max="12275" width="0" style="21" hidden="1" customWidth="1"/>
    <col min="12276" max="12276" width="10.85546875" style="21" customWidth="1"/>
    <col min="12277" max="12277" width="0" style="21" hidden="1" customWidth="1"/>
    <col min="12278" max="12278" width="16.140625" style="21" bestFit="1" customWidth="1"/>
    <col min="12279" max="12279" width="15.7109375" style="21" customWidth="1"/>
    <col min="12280" max="12280" width="3.42578125" style="21" customWidth="1"/>
    <col min="12281" max="12281" width="12.7109375" style="21" bestFit="1" customWidth="1"/>
    <col min="12282" max="12282" width="14" style="21" customWidth="1"/>
    <col min="12283" max="12283" width="3.42578125" style="21" customWidth="1"/>
    <col min="12284" max="12284" width="15.7109375" style="21" customWidth="1"/>
    <col min="12285" max="12508" width="11.42578125" style="21"/>
    <col min="12509" max="12509" width="9.5703125" style="21" customWidth="1"/>
    <col min="12510" max="12510" width="9.85546875" style="21" bestFit="1" customWidth="1"/>
    <col min="12511" max="12511" width="3.42578125" style="21" customWidth="1"/>
    <col min="12512" max="12518" width="16.42578125" style="21" customWidth="1"/>
    <col min="12519" max="12519" width="0" style="21" hidden="1" customWidth="1"/>
    <col min="12520" max="12520" width="11.42578125" style="21" customWidth="1"/>
    <col min="12521" max="12521" width="0" style="21" hidden="1" customWidth="1"/>
    <col min="12522" max="12522" width="15.140625" style="21" customWidth="1"/>
    <col min="12523" max="12523" width="12.140625" style="21" customWidth="1"/>
    <col min="12524" max="12524" width="16" style="21" customWidth="1"/>
    <col min="12525" max="12525" width="13.140625" style="21" customWidth="1"/>
    <col min="12526" max="12526" width="13.42578125" style="21" customWidth="1"/>
    <col min="12527" max="12527" width="13.7109375" style="21" customWidth="1"/>
    <col min="12528" max="12528" width="12.7109375" style="21" bestFit="1" customWidth="1"/>
    <col min="12529" max="12529" width="0" style="21" hidden="1" customWidth="1"/>
    <col min="12530" max="12530" width="15.7109375" style="21" customWidth="1"/>
    <col min="12531" max="12531" width="0" style="21" hidden="1" customWidth="1"/>
    <col min="12532" max="12532" width="10.85546875" style="21" customWidth="1"/>
    <col min="12533" max="12533" width="0" style="21" hidden="1" customWidth="1"/>
    <col min="12534" max="12534" width="16.140625" style="21" bestFit="1" customWidth="1"/>
    <col min="12535" max="12535" width="15.7109375" style="21" customWidth="1"/>
    <col min="12536" max="12536" width="3.42578125" style="21" customWidth="1"/>
    <col min="12537" max="12537" width="12.7109375" style="21" bestFit="1" customWidth="1"/>
    <col min="12538" max="12538" width="14" style="21" customWidth="1"/>
    <col min="12539" max="12539" width="3.42578125" style="21" customWidth="1"/>
    <col min="12540" max="12540" width="15.7109375" style="21" customWidth="1"/>
    <col min="12541" max="12764" width="11.42578125" style="21"/>
    <col min="12765" max="12765" width="9.5703125" style="21" customWidth="1"/>
    <col min="12766" max="12766" width="9.85546875" style="21" bestFit="1" customWidth="1"/>
    <col min="12767" max="12767" width="3.42578125" style="21" customWidth="1"/>
    <col min="12768" max="12774" width="16.42578125" style="21" customWidth="1"/>
    <col min="12775" max="12775" width="0" style="21" hidden="1" customWidth="1"/>
    <col min="12776" max="12776" width="11.42578125" style="21" customWidth="1"/>
    <col min="12777" max="12777" width="0" style="21" hidden="1" customWidth="1"/>
    <col min="12778" max="12778" width="15.140625" style="21" customWidth="1"/>
    <col min="12779" max="12779" width="12.140625" style="21" customWidth="1"/>
    <col min="12780" max="12780" width="16" style="21" customWidth="1"/>
    <col min="12781" max="12781" width="13.140625" style="21" customWidth="1"/>
    <col min="12782" max="12782" width="13.42578125" style="21" customWidth="1"/>
    <col min="12783" max="12783" width="13.7109375" style="21" customWidth="1"/>
    <col min="12784" max="12784" width="12.7109375" style="21" bestFit="1" customWidth="1"/>
    <col min="12785" max="12785" width="0" style="21" hidden="1" customWidth="1"/>
    <col min="12786" max="12786" width="15.7109375" style="21" customWidth="1"/>
    <col min="12787" max="12787" width="0" style="21" hidden="1" customWidth="1"/>
    <col min="12788" max="12788" width="10.85546875" style="21" customWidth="1"/>
    <col min="12789" max="12789" width="0" style="21" hidden="1" customWidth="1"/>
    <col min="12790" max="12790" width="16.140625" style="21" bestFit="1" customWidth="1"/>
    <col min="12791" max="12791" width="15.7109375" style="21" customWidth="1"/>
    <col min="12792" max="12792" width="3.42578125" style="21" customWidth="1"/>
    <col min="12793" max="12793" width="12.7109375" style="21" bestFit="1" customWidth="1"/>
    <col min="12794" max="12794" width="14" style="21" customWidth="1"/>
    <col min="12795" max="12795" width="3.42578125" style="21" customWidth="1"/>
    <col min="12796" max="12796" width="15.7109375" style="21" customWidth="1"/>
    <col min="12797" max="13020" width="11.42578125" style="21"/>
    <col min="13021" max="13021" width="9.5703125" style="21" customWidth="1"/>
    <col min="13022" max="13022" width="9.85546875" style="21" bestFit="1" customWidth="1"/>
    <col min="13023" max="13023" width="3.42578125" style="21" customWidth="1"/>
    <col min="13024" max="13030" width="16.42578125" style="21" customWidth="1"/>
    <col min="13031" max="13031" width="0" style="21" hidden="1" customWidth="1"/>
    <col min="13032" max="13032" width="11.42578125" style="21" customWidth="1"/>
    <col min="13033" max="13033" width="0" style="21" hidden="1" customWidth="1"/>
    <col min="13034" max="13034" width="15.140625" style="21" customWidth="1"/>
    <col min="13035" max="13035" width="12.140625" style="21" customWidth="1"/>
    <col min="13036" max="13036" width="16" style="21" customWidth="1"/>
    <col min="13037" max="13037" width="13.140625" style="21" customWidth="1"/>
    <col min="13038" max="13038" width="13.42578125" style="21" customWidth="1"/>
    <col min="13039" max="13039" width="13.7109375" style="21" customWidth="1"/>
    <col min="13040" max="13040" width="12.7109375" style="21" bestFit="1" customWidth="1"/>
    <col min="13041" max="13041" width="0" style="21" hidden="1" customWidth="1"/>
    <col min="13042" max="13042" width="15.7109375" style="21" customWidth="1"/>
    <col min="13043" max="13043" width="0" style="21" hidden="1" customWidth="1"/>
    <col min="13044" max="13044" width="10.85546875" style="21" customWidth="1"/>
    <col min="13045" max="13045" width="0" style="21" hidden="1" customWidth="1"/>
    <col min="13046" max="13046" width="16.140625" style="21" bestFit="1" customWidth="1"/>
    <col min="13047" max="13047" width="15.7109375" style="21" customWidth="1"/>
    <col min="13048" max="13048" width="3.42578125" style="21" customWidth="1"/>
    <col min="13049" max="13049" width="12.7109375" style="21" bestFit="1" customWidth="1"/>
    <col min="13050" max="13050" width="14" style="21" customWidth="1"/>
    <col min="13051" max="13051" width="3.42578125" style="21" customWidth="1"/>
    <col min="13052" max="13052" width="15.7109375" style="21" customWidth="1"/>
    <col min="13053" max="13276" width="11.42578125" style="21"/>
    <col min="13277" max="13277" width="9.5703125" style="21" customWidth="1"/>
    <col min="13278" max="13278" width="9.85546875" style="21" bestFit="1" customWidth="1"/>
    <col min="13279" max="13279" width="3.42578125" style="21" customWidth="1"/>
    <col min="13280" max="13286" width="16.42578125" style="21" customWidth="1"/>
    <col min="13287" max="13287" width="0" style="21" hidden="1" customWidth="1"/>
    <col min="13288" max="13288" width="11.42578125" style="21" customWidth="1"/>
    <col min="13289" max="13289" width="0" style="21" hidden="1" customWidth="1"/>
    <col min="13290" max="13290" width="15.140625" style="21" customWidth="1"/>
    <col min="13291" max="13291" width="12.140625" style="21" customWidth="1"/>
    <col min="13292" max="13292" width="16" style="21" customWidth="1"/>
    <col min="13293" max="13293" width="13.140625" style="21" customWidth="1"/>
    <col min="13294" max="13294" width="13.42578125" style="21" customWidth="1"/>
    <col min="13295" max="13295" width="13.7109375" style="21" customWidth="1"/>
    <col min="13296" max="13296" width="12.7109375" style="21" bestFit="1" customWidth="1"/>
    <col min="13297" max="13297" width="0" style="21" hidden="1" customWidth="1"/>
    <col min="13298" max="13298" width="15.7109375" style="21" customWidth="1"/>
    <col min="13299" max="13299" width="0" style="21" hidden="1" customWidth="1"/>
    <col min="13300" max="13300" width="10.85546875" style="21" customWidth="1"/>
    <col min="13301" max="13301" width="0" style="21" hidden="1" customWidth="1"/>
    <col min="13302" max="13302" width="16.140625" style="21" bestFit="1" customWidth="1"/>
    <col min="13303" max="13303" width="15.7109375" style="21" customWidth="1"/>
    <col min="13304" max="13304" width="3.42578125" style="21" customWidth="1"/>
    <col min="13305" max="13305" width="12.7109375" style="21" bestFit="1" customWidth="1"/>
    <col min="13306" max="13306" width="14" style="21" customWidth="1"/>
    <col min="13307" max="13307" width="3.42578125" style="21" customWidth="1"/>
    <col min="13308" max="13308" width="15.7109375" style="21" customWidth="1"/>
    <col min="13309" max="13532" width="11.42578125" style="21"/>
    <col min="13533" max="13533" width="9.5703125" style="21" customWidth="1"/>
    <col min="13534" max="13534" width="9.85546875" style="21" bestFit="1" customWidth="1"/>
    <col min="13535" max="13535" width="3.42578125" style="21" customWidth="1"/>
    <col min="13536" max="13542" width="16.42578125" style="21" customWidth="1"/>
    <col min="13543" max="13543" width="0" style="21" hidden="1" customWidth="1"/>
    <col min="13544" max="13544" width="11.42578125" style="21" customWidth="1"/>
    <col min="13545" max="13545" width="0" style="21" hidden="1" customWidth="1"/>
    <col min="13546" max="13546" width="15.140625" style="21" customWidth="1"/>
    <col min="13547" max="13547" width="12.140625" style="21" customWidth="1"/>
    <col min="13548" max="13548" width="16" style="21" customWidth="1"/>
    <col min="13549" max="13549" width="13.140625" style="21" customWidth="1"/>
    <col min="13550" max="13550" width="13.42578125" style="21" customWidth="1"/>
    <col min="13551" max="13551" width="13.7109375" style="21" customWidth="1"/>
    <col min="13552" max="13552" width="12.7109375" style="21" bestFit="1" customWidth="1"/>
    <col min="13553" max="13553" width="0" style="21" hidden="1" customWidth="1"/>
    <col min="13554" max="13554" width="15.7109375" style="21" customWidth="1"/>
    <col min="13555" max="13555" width="0" style="21" hidden="1" customWidth="1"/>
    <col min="13556" max="13556" width="10.85546875" style="21" customWidth="1"/>
    <col min="13557" max="13557" width="0" style="21" hidden="1" customWidth="1"/>
    <col min="13558" max="13558" width="16.140625" style="21" bestFit="1" customWidth="1"/>
    <col min="13559" max="13559" width="15.7109375" style="21" customWidth="1"/>
    <col min="13560" max="13560" width="3.42578125" style="21" customWidth="1"/>
    <col min="13561" max="13561" width="12.7109375" style="21" bestFit="1" customWidth="1"/>
    <col min="13562" max="13562" width="14" style="21" customWidth="1"/>
    <col min="13563" max="13563" width="3.42578125" style="21" customWidth="1"/>
    <col min="13564" max="13564" width="15.7109375" style="21" customWidth="1"/>
    <col min="13565" max="13788" width="11.42578125" style="21"/>
    <col min="13789" max="13789" width="9.5703125" style="21" customWidth="1"/>
    <col min="13790" max="13790" width="9.85546875" style="21" bestFit="1" customWidth="1"/>
    <col min="13791" max="13791" width="3.42578125" style="21" customWidth="1"/>
    <col min="13792" max="13798" width="16.42578125" style="21" customWidth="1"/>
    <col min="13799" max="13799" width="0" style="21" hidden="1" customWidth="1"/>
    <col min="13800" max="13800" width="11.42578125" style="21" customWidth="1"/>
    <col min="13801" max="13801" width="0" style="21" hidden="1" customWidth="1"/>
    <col min="13802" max="13802" width="15.140625" style="21" customWidth="1"/>
    <col min="13803" max="13803" width="12.140625" style="21" customWidth="1"/>
    <col min="13804" max="13804" width="16" style="21" customWidth="1"/>
    <col min="13805" max="13805" width="13.140625" style="21" customWidth="1"/>
    <col min="13806" max="13806" width="13.42578125" style="21" customWidth="1"/>
    <col min="13807" max="13807" width="13.7109375" style="21" customWidth="1"/>
    <col min="13808" max="13808" width="12.7109375" style="21" bestFit="1" customWidth="1"/>
    <col min="13809" max="13809" width="0" style="21" hidden="1" customWidth="1"/>
    <col min="13810" max="13810" width="15.7109375" style="21" customWidth="1"/>
    <col min="13811" max="13811" width="0" style="21" hidden="1" customWidth="1"/>
    <col min="13812" max="13812" width="10.85546875" style="21" customWidth="1"/>
    <col min="13813" max="13813" width="0" style="21" hidden="1" customWidth="1"/>
    <col min="13814" max="13814" width="16.140625" style="21" bestFit="1" customWidth="1"/>
    <col min="13815" max="13815" width="15.7109375" style="21" customWidth="1"/>
    <col min="13816" max="13816" width="3.42578125" style="21" customWidth="1"/>
    <col min="13817" max="13817" width="12.7109375" style="21" bestFit="1" customWidth="1"/>
    <col min="13818" max="13818" width="14" style="21" customWidth="1"/>
    <col min="13819" max="13819" width="3.42578125" style="21" customWidth="1"/>
    <col min="13820" max="13820" width="15.7109375" style="21" customWidth="1"/>
    <col min="13821" max="14044" width="11.42578125" style="21"/>
    <col min="14045" max="14045" width="9.5703125" style="21" customWidth="1"/>
    <col min="14046" max="14046" width="9.85546875" style="21" bestFit="1" customWidth="1"/>
    <col min="14047" max="14047" width="3.42578125" style="21" customWidth="1"/>
    <col min="14048" max="14054" width="16.42578125" style="21" customWidth="1"/>
    <col min="14055" max="14055" width="0" style="21" hidden="1" customWidth="1"/>
    <col min="14056" max="14056" width="11.42578125" style="21" customWidth="1"/>
    <col min="14057" max="14057" width="0" style="21" hidden="1" customWidth="1"/>
    <col min="14058" max="14058" width="15.140625" style="21" customWidth="1"/>
    <col min="14059" max="14059" width="12.140625" style="21" customWidth="1"/>
    <col min="14060" max="14060" width="16" style="21" customWidth="1"/>
    <col min="14061" max="14061" width="13.140625" style="21" customWidth="1"/>
    <col min="14062" max="14062" width="13.42578125" style="21" customWidth="1"/>
    <col min="14063" max="14063" width="13.7109375" style="21" customWidth="1"/>
    <col min="14064" max="14064" width="12.7109375" style="21" bestFit="1" customWidth="1"/>
    <col min="14065" max="14065" width="0" style="21" hidden="1" customWidth="1"/>
    <col min="14066" max="14066" width="15.7109375" style="21" customWidth="1"/>
    <col min="14067" max="14067" width="0" style="21" hidden="1" customWidth="1"/>
    <col min="14068" max="14068" width="10.85546875" style="21" customWidth="1"/>
    <col min="14069" max="14069" width="0" style="21" hidden="1" customWidth="1"/>
    <col min="14070" max="14070" width="16.140625" style="21" bestFit="1" customWidth="1"/>
    <col min="14071" max="14071" width="15.7109375" style="21" customWidth="1"/>
    <col min="14072" max="14072" width="3.42578125" style="21" customWidth="1"/>
    <col min="14073" max="14073" width="12.7109375" style="21" bestFit="1" customWidth="1"/>
    <col min="14074" max="14074" width="14" style="21" customWidth="1"/>
    <col min="14075" max="14075" width="3.42578125" style="21" customWidth="1"/>
    <col min="14076" max="14076" width="15.7109375" style="21" customWidth="1"/>
    <col min="14077" max="14300" width="11.42578125" style="21"/>
    <col min="14301" max="14301" width="9.5703125" style="21" customWidth="1"/>
    <col min="14302" max="14302" width="9.85546875" style="21" bestFit="1" customWidth="1"/>
    <col min="14303" max="14303" width="3.42578125" style="21" customWidth="1"/>
    <col min="14304" max="14310" width="16.42578125" style="21" customWidth="1"/>
    <col min="14311" max="14311" width="0" style="21" hidden="1" customWidth="1"/>
    <col min="14312" max="14312" width="11.42578125" style="21" customWidth="1"/>
    <col min="14313" max="14313" width="0" style="21" hidden="1" customWidth="1"/>
    <col min="14314" max="14314" width="15.140625" style="21" customWidth="1"/>
    <col min="14315" max="14315" width="12.140625" style="21" customWidth="1"/>
    <col min="14316" max="14316" width="16" style="21" customWidth="1"/>
    <col min="14317" max="14317" width="13.140625" style="21" customWidth="1"/>
    <col min="14318" max="14318" width="13.42578125" style="21" customWidth="1"/>
    <col min="14319" max="14319" width="13.7109375" style="21" customWidth="1"/>
    <col min="14320" max="14320" width="12.7109375" style="21" bestFit="1" customWidth="1"/>
    <col min="14321" max="14321" width="0" style="21" hidden="1" customWidth="1"/>
    <col min="14322" max="14322" width="15.7109375" style="21" customWidth="1"/>
    <col min="14323" max="14323" width="0" style="21" hidden="1" customWidth="1"/>
    <col min="14324" max="14324" width="10.85546875" style="21" customWidth="1"/>
    <col min="14325" max="14325" width="0" style="21" hidden="1" customWidth="1"/>
    <col min="14326" max="14326" width="16.140625" style="21" bestFit="1" customWidth="1"/>
    <col min="14327" max="14327" width="15.7109375" style="21" customWidth="1"/>
    <col min="14328" max="14328" width="3.42578125" style="21" customWidth="1"/>
    <col min="14329" max="14329" width="12.7109375" style="21" bestFit="1" customWidth="1"/>
    <col min="14330" max="14330" width="14" style="21" customWidth="1"/>
    <col min="14331" max="14331" width="3.42578125" style="21" customWidth="1"/>
    <col min="14332" max="14332" width="15.7109375" style="21" customWidth="1"/>
    <col min="14333" max="14556" width="11.42578125" style="21"/>
    <col min="14557" max="14557" width="9.5703125" style="21" customWidth="1"/>
    <col min="14558" max="14558" width="9.85546875" style="21" bestFit="1" customWidth="1"/>
    <col min="14559" max="14559" width="3.42578125" style="21" customWidth="1"/>
    <col min="14560" max="14566" width="16.42578125" style="21" customWidth="1"/>
    <col min="14567" max="14567" width="0" style="21" hidden="1" customWidth="1"/>
    <col min="14568" max="14568" width="11.42578125" style="21" customWidth="1"/>
    <col min="14569" max="14569" width="0" style="21" hidden="1" customWidth="1"/>
    <col min="14570" max="14570" width="15.140625" style="21" customWidth="1"/>
    <col min="14571" max="14571" width="12.140625" style="21" customWidth="1"/>
    <col min="14572" max="14572" width="16" style="21" customWidth="1"/>
    <col min="14573" max="14573" width="13.140625" style="21" customWidth="1"/>
    <col min="14574" max="14574" width="13.42578125" style="21" customWidth="1"/>
    <col min="14575" max="14575" width="13.7109375" style="21" customWidth="1"/>
    <col min="14576" max="14576" width="12.7109375" style="21" bestFit="1" customWidth="1"/>
    <col min="14577" max="14577" width="0" style="21" hidden="1" customWidth="1"/>
    <col min="14578" max="14578" width="15.7109375" style="21" customWidth="1"/>
    <col min="14579" max="14579" width="0" style="21" hidden="1" customWidth="1"/>
    <col min="14580" max="14580" width="10.85546875" style="21" customWidth="1"/>
    <col min="14581" max="14581" width="0" style="21" hidden="1" customWidth="1"/>
    <col min="14582" max="14582" width="16.140625" style="21" bestFit="1" customWidth="1"/>
    <col min="14583" max="14583" width="15.7109375" style="21" customWidth="1"/>
    <col min="14584" max="14584" width="3.42578125" style="21" customWidth="1"/>
    <col min="14585" max="14585" width="12.7109375" style="21" bestFit="1" customWidth="1"/>
    <col min="14586" max="14586" width="14" style="21" customWidth="1"/>
    <col min="14587" max="14587" width="3.42578125" style="21" customWidth="1"/>
    <col min="14588" max="14588" width="15.7109375" style="21" customWidth="1"/>
    <col min="14589" max="14812" width="11.42578125" style="21"/>
    <col min="14813" max="14813" width="9.5703125" style="21" customWidth="1"/>
    <col min="14814" max="14814" width="9.85546875" style="21" bestFit="1" customWidth="1"/>
    <col min="14815" max="14815" width="3.42578125" style="21" customWidth="1"/>
    <col min="14816" max="14822" width="16.42578125" style="21" customWidth="1"/>
    <col min="14823" max="14823" width="0" style="21" hidden="1" customWidth="1"/>
    <col min="14824" max="14824" width="11.42578125" style="21" customWidth="1"/>
    <col min="14825" max="14825" width="0" style="21" hidden="1" customWidth="1"/>
    <col min="14826" max="14826" width="15.140625" style="21" customWidth="1"/>
    <col min="14827" max="14827" width="12.140625" style="21" customWidth="1"/>
    <col min="14828" max="14828" width="16" style="21" customWidth="1"/>
    <col min="14829" max="14829" width="13.140625" style="21" customWidth="1"/>
    <col min="14830" max="14830" width="13.42578125" style="21" customWidth="1"/>
    <col min="14831" max="14831" width="13.7109375" style="21" customWidth="1"/>
    <col min="14832" max="14832" width="12.7109375" style="21" bestFit="1" customWidth="1"/>
    <col min="14833" max="14833" width="0" style="21" hidden="1" customWidth="1"/>
    <col min="14834" max="14834" width="15.7109375" style="21" customWidth="1"/>
    <col min="14835" max="14835" width="0" style="21" hidden="1" customWidth="1"/>
    <col min="14836" max="14836" width="10.85546875" style="21" customWidth="1"/>
    <col min="14837" max="14837" width="0" style="21" hidden="1" customWidth="1"/>
    <col min="14838" max="14838" width="16.140625" style="21" bestFit="1" customWidth="1"/>
    <col min="14839" max="14839" width="15.7109375" style="21" customWidth="1"/>
    <col min="14840" max="14840" width="3.42578125" style="21" customWidth="1"/>
    <col min="14841" max="14841" width="12.7109375" style="21" bestFit="1" customWidth="1"/>
    <col min="14842" max="14842" width="14" style="21" customWidth="1"/>
    <col min="14843" max="14843" width="3.42578125" style="21" customWidth="1"/>
    <col min="14844" max="14844" width="15.7109375" style="21" customWidth="1"/>
    <col min="14845" max="15068" width="11.42578125" style="21"/>
    <col min="15069" max="15069" width="9.5703125" style="21" customWidth="1"/>
    <col min="15070" max="15070" width="9.85546875" style="21" bestFit="1" customWidth="1"/>
    <col min="15071" max="15071" width="3.42578125" style="21" customWidth="1"/>
    <col min="15072" max="15078" width="16.42578125" style="21" customWidth="1"/>
    <col min="15079" max="15079" width="0" style="21" hidden="1" customWidth="1"/>
    <col min="15080" max="15080" width="11.42578125" style="21" customWidth="1"/>
    <col min="15081" max="15081" width="0" style="21" hidden="1" customWidth="1"/>
    <col min="15082" max="15082" width="15.140625" style="21" customWidth="1"/>
    <col min="15083" max="15083" width="12.140625" style="21" customWidth="1"/>
    <col min="15084" max="15084" width="16" style="21" customWidth="1"/>
    <col min="15085" max="15085" width="13.140625" style="21" customWidth="1"/>
    <col min="15086" max="15086" width="13.42578125" style="21" customWidth="1"/>
    <col min="15087" max="15087" width="13.7109375" style="21" customWidth="1"/>
    <col min="15088" max="15088" width="12.7109375" style="21" bestFit="1" customWidth="1"/>
    <col min="15089" max="15089" width="0" style="21" hidden="1" customWidth="1"/>
    <col min="15090" max="15090" width="15.7109375" style="21" customWidth="1"/>
    <col min="15091" max="15091" width="0" style="21" hidden="1" customWidth="1"/>
    <col min="15092" max="15092" width="10.85546875" style="21" customWidth="1"/>
    <col min="15093" max="15093" width="0" style="21" hidden="1" customWidth="1"/>
    <col min="15094" max="15094" width="16.140625" style="21" bestFit="1" customWidth="1"/>
    <col min="15095" max="15095" width="15.7109375" style="21" customWidth="1"/>
    <col min="15096" max="15096" width="3.42578125" style="21" customWidth="1"/>
    <col min="15097" max="15097" width="12.7109375" style="21" bestFit="1" customWidth="1"/>
    <col min="15098" max="15098" width="14" style="21" customWidth="1"/>
    <col min="15099" max="15099" width="3.42578125" style="21" customWidth="1"/>
    <col min="15100" max="15100" width="15.7109375" style="21" customWidth="1"/>
    <col min="15101" max="15324" width="11.42578125" style="21"/>
    <col min="15325" max="15325" width="9.5703125" style="21" customWidth="1"/>
    <col min="15326" max="15326" width="9.85546875" style="21" bestFit="1" customWidth="1"/>
    <col min="15327" max="15327" width="3.42578125" style="21" customWidth="1"/>
    <col min="15328" max="15334" width="16.42578125" style="21" customWidth="1"/>
    <col min="15335" max="15335" width="0" style="21" hidden="1" customWidth="1"/>
    <col min="15336" max="15336" width="11.42578125" style="21" customWidth="1"/>
    <col min="15337" max="15337" width="0" style="21" hidden="1" customWidth="1"/>
    <col min="15338" max="15338" width="15.140625" style="21" customWidth="1"/>
    <col min="15339" max="15339" width="12.140625" style="21" customWidth="1"/>
    <col min="15340" max="15340" width="16" style="21" customWidth="1"/>
    <col min="15341" max="15341" width="13.140625" style="21" customWidth="1"/>
    <col min="15342" max="15342" width="13.42578125" style="21" customWidth="1"/>
    <col min="15343" max="15343" width="13.7109375" style="21" customWidth="1"/>
    <col min="15344" max="15344" width="12.7109375" style="21" bestFit="1" customWidth="1"/>
    <col min="15345" max="15345" width="0" style="21" hidden="1" customWidth="1"/>
    <col min="15346" max="15346" width="15.7109375" style="21" customWidth="1"/>
    <col min="15347" max="15347" width="0" style="21" hidden="1" customWidth="1"/>
    <col min="15348" max="15348" width="10.85546875" style="21" customWidth="1"/>
    <col min="15349" max="15349" width="0" style="21" hidden="1" customWidth="1"/>
    <col min="15350" max="15350" width="16.140625" style="21" bestFit="1" customWidth="1"/>
    <col min="15351" max="15351" width="15.7109375" style="21" customWidth="1"/>
    <col min="15352" max="15352" width="3.42578125" style="21" customWidth="1"/>
    <col min="15353" max="15353" width="12.7109375" style="21" bestFit="1" customWidth="1"/>
    <col min="15354" max="15354" width="14" style="21" customWidth="1"/>
    <col min="15355" max="15355" width="3.42578125" style="21" customWidth="1"/>
    <col min="15356" max="15356" width="15.7109375" style="21" customWidth="1"/>
    <col min="15357" max="15580" width="11.42578125" style="21"/>
    <col min="15581" max="15581" width="9.5703125" style="21" customWidth="1"/>
    <col min="15582" max="15582" width="9.85546875" style="21" bestFit="1" customWidth="1"/>
    <col min="15583" max="15583" width="3.42578125" style="21" customWidth="1"/>
    <col min="15584" max="15590" width="16.42578125" style="21" customWidth="1"/>
    <col min="15591" max="15591" width="0" style="21" hidden="1" customWidth="1"/>
    <col min="15592" max="15592" width="11.42578125" style="21" customWidth="1"/>
    <col min="15593" max="15593" width="0" style="21" hidden="1" customWidth="1"/>
    <col min="15594" max="15594" width="15.140625" style="21" customWidth="1"/>
    <col min="15595" max="15595" width="12.140625" style="21" customWidth="1"/>
    <col min="15596" max="15596" width="16" style="21" customWidth="1"/>
    <col min="15597" max="15597" width="13.140625" style="21" customWidth="1"/>
    <col min="15598" max="15598" width="13.42578125" style="21" customWidth="1"/>
    <col min="15599" max="15599" width="13.7109375" style="21" customWidth="1"/>
    <col min="15600" max="15600" width="12.7109375" style="21" bestFit="1" customWidth="1"/>
    <col min="15601" max="15601" width="0" style="21" hidden="1" customWidth="1"/>
    <col min="15602" max="15602" width="15.7109375" style="21" customWidth="1"/>
    <col min="15603" max="15603" width="0" style="21" hidden="1" customWidth="1"/>
    <col min="15604" max="15604" width="10.85546875" style="21" customWidth="1"/>
    <col min="15605" max="15605" width="0" style="21" hidden="1" customWidth="1"/>
    <col min="15606" max="15606" width="16.140625" style="21" bestFit="1" customWidth="1"/>
    <col min="15607" max="15607" width="15.7109375" style="21" customWidth="1"/>
    <col min="15608" max="15608" width="3.42578125" style="21" customWidth="1"/>
    <col min="15609" max="15609" width="12.7109375" style="21" bestFit="1" customWidth="1"/>
    <col min="15610" max="15610" width="14" style="21" customWidth="1"/>
    <col min="15611" max="15611" width="3.42578125" style="21" customWidth="1"/>
    <col min="15612" max="15612" width="15.7109375" style="21" customWidth="1"/>
    <col min="15613" max="15836" width="11.42578125" style="21"/>
    <col min="15837" max="15837" width="9.5703125" style="21" customWidth="1"/>
    <col min="15838" max="15838" width="9.85546875" style="21" bestFit="1" customWidth="1"/>
    <col min="15839" max="15839" width="3.42578125" style="21" customWidth="1"/>
    <col min="15840" max="15846" width="16.42578125" style="21" customWidth="1"/>
    <col min="15847" max="15847" width="0" style="21" hidden="1" customWidth="1"/>
    <col min="15848" max="15848" width="11.42578125" style="21" customWidth="1"/>
    <col min="15849" max="15849" width="0" style="21" hidden="1" customWidth="1"/>
    <col min="15850" max="15850" width="15.140625" style="21" customWidth="1"/>
    <col min="15851" max="15851" width="12.140625" style="21" customWidth="1"/>
    <col min="15852" max="15852" width="16" style="21" customWidth="1"/>
    <col min="15853" max="15853" width="13.140625" style="21" customWidth="1"/>
    <col min="15854" max="15854" width="13.42578125" style="21" customWidth="1"/>
    <col min="15855" max="15855" width="13.7109375" style="21" customWidth="1"/>
    <col min="15856" max="15856" width="12.7109375" style="21" bestFit="1" customWidth="1"/>
    <col min="15857" max="15857" width="0" style="21" hidden="1" customWidth="1"/>
    <col min="15858" max="15858" width="15.7109375" style="21" customWidth="1"/>
    <col min="15859" max="15859" width="0" style="21" hidden="1" customWidth="1"/>
    <col min="15860" max="15860" width="10.85546875" style="21" customWidth="1"/>
    <col min="15861" max="15861" width="0" style="21" hidden="1" customWidth="1"/>
    <col min="15862" max="15862" width="16.140625" style="21" bestFit="1" customWidth="1"/>
    <col min="15863" max="15863" width="15.7109375" style="21" customWidth="1"/>
    <col min="15864" max="15864" width="3.42578125" style="21" customWidth="1"/>
    <col min="15865" max="15865" width="12.7109375" style="21" bestFit="1" customWidth="1"/>
    <col min="15866" max="15866" width="14" style="21" customWidth="1"/>
    <col min="15867" max="15867" width="3.42578125" style="21" customWidth="1"/>
    <col min="15868" max="15868" width="15.7109375" style="21" customWidth="1"/>
    <col min="15869" max="16092" width="11.42578125" style="21"/>
    <col min="16093" max="16093" width="9.5703125" style="21" customWidth="1"/>
    <col min="16094" max="16094" width="9.85546875" style="21" bestFit="1" customWidth="1"/>
    <col min="16095" max="16095" width="3.42578125" style="21" customWidth="1"/>
    <col min="16096" max="16102" width="16.42578125" style="21" customWidth="1"/>
    <col min="16103" max="16103" width="0" style="21" hidden="1" customWidth="1"/>
    <col min="16104" max="16104" width="11.42578125" style="21" customWidth="1"/>
    <col min="16105" max="16105" width="0" style="21" hidden="1" customWidth="1"/>
    <col min="16106" max="16106" width="15.140625" style="21" customWidth="1"/>
    <col min="16107" max="16107" width="12.140625" style="21" customWidth="1"/>
    <col min="16108" max="16108" width="16" style="21" customWidth="1"/>
    <col min="16109" max="16109" width="13.140625" style="21" customWidth="1"/>
    <col min="16110" max="16110" width="13.42578125" style="21" customWidth="1"/>
    <col min="16111" max="16111" width="13.7109375" style="21" customWidth="1"/>
    <col min="16112" max="16112" width="12.7109375" style="21" bestFit="1" customWidth="1"/>
    <col min="16113" max="16113" width="0" style="21" hidden="1" customWidth="1"/>
    <col min="16114" max="16114" width="15.7109375" style="21" customWidth="1"/>
    <col min="16115" max="16115" width="0" style="21" hidden="1" customWidth="1"/>
    <col min="16116" max="16116" width="10.85546875" style="21" customWidth="1"/>
    <col min="16117" max="16117" width="0" style="21" hidden="1" customWidth="1"/>
    <col min="16118" max="16118" width="16.140625" style="21" bestFit="1" customWidth="1"/>
    <col min="16119" max="16119" width="15.7109375" style="21" customWidth="1"/>
    <col min="16120" max="16120" width="3.42578125" style="21" customWidth="1"/>
    <col min="16121" max="16121" width="12.7109375" style="21" bestFit="1" customWidth="1"/>
    <col min="16122" max="16122" width="14" style="21" customWidth="1"/>
    <col min="16123" max="16123" width="3.42578125" style="21" customWidth="1"/>
    <col min="16124" max="16124" width="15.7109375" style="21" customWidth="1"/>
    <col min="16125" max="16384" width="11.42578125" style="21"/>
  </cols>
  <sheetData>
    <row r="1" spans="1:20" hidden="1">
      <c r="A1" s="17" t="s">
        <v>141</v>
      </c>
    </row>
    <row r="2" spans="1:20">
      <c r="A2" s="16" t="s">
        <v>0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2"/>
    </row>
    <row r="3" spans="1:20">
      <c r="A3" s="32" t="s">
        <v>142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1"/>
      <c r="P3" s="21"/>
      <c r="Q3" s="21"/>
      <c r="R3" s="21"/>
      <c r="S3" s="21"/>
      <c r="T3" s="21"/>
    </row>
    <row r="4" spans="1:20">
      <c r="A4" s="32" t="s">
        <v>133</v>
      </c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17"/>
    </row>
    <row r="5" spans="1:20">
      <c r="A5" s="32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17"/>
    </row>
    <row r="6" spans="1:20">
      <c r="A6" s="32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3" t="s">
        <v>2</v>
      </c>
      <c r="P6" s="53"/>
      <c r="Q6" s="53" t="s">
        <v>2</v>
      </c>
      <c r="R6" s="53"/>
      <c r="S6" s="53"/>
      <c r="T6" s="56" t="s">
        <v>3</v>
      </c>
    </row>
    <row r="7" spans="1:20">
      <c r="C7" s="54"/>
      <c r="D7" s="54"/>
      <c r="E7" s="54"/>
      <c r="F7" s="54"/>
      <c r="G7" s="54"/>
      <c r="H7" s="55"/>
      <c r="I7" s="55"/>
      <c r="J7" s="55"/>
      <c r="K7" s="55"/>
      <c r="L7" s="42" t="s">
        <v>5</v>
      </c>
      <c r="M7" s="55"/>
      <c r="N7" s="42" t="s">
        <v>136</v>
      </c>
      <c r="O7" s="42" t="s">
        <v>7</v>
      </c>
      <c r="P7" s="42" t="s">
        <v>6</v>
      </c>
      <c r="Q7" s="42" t="s">
        <v>7</v>
      </c>
      <c r="R7" s="42"/>
      <c r="S7" s="42"/>
      <c r="T7" s="6" t="s">
        <v>134</v>
      </c>
    </row>
    <row r="8" spans="1:20" s="23" customFormat="1" ht="15" customHeight="1">
      <c r="A8" s="7"/>
      <c r="B8" s="23" t="s">
        <v>9</v>
      </c>
      <c r="F8" s="23" t="s">
        <v>10</v>
      </c>
      <c r="H8" s="23" t="s">
        <v>11</v>
      </c>
      <c r="J8" s="23" t="s">
        <v>12</v>
      </c>
      <c r="L8" s="23" t="s">
        <v>13</v>
      </c>
      <c r="M8" s="23" t="s">
        <v>14</v>
      </c>
      <c r="O8" s="7" t="s">
        <v>16</v>
      </c>
      <c r="P8" s="7" t="s">
        <v>15</v>
      </c>
      <c r="Q8" s="7" t="s">
        <v>16</v>
      </c>
      <c r="R8" s="7" t="s">
        <v>17</v>
      </c>
      <c r="S8" s="7"/>
      <c r="T8" s="6" t="s">
        <v>8</v>
      </c>
    </row>
    <row r="9" spans="1:20" s="23" customFormat="1" ht="15" customHeight="1">
      <c r="A9" s="7"/>
      <c r="B9" s="23" t="s">
        <v>18</v>
      </c>
      <c r="D9" s="23" t="s">
        <v>19</v>
      </c>
      <c r="E9" s="23" t="s">
        <v>20</v>
      </c>
      <c r="F9" s="23" t="s">
        <v>21</v>
      </c>
      <c r="H9" s="23" t="s">
        <v>22</v>
      </c>
      <c r="I9" s="23" t="s">
        <v>23</v>
      </c>
      <c r="J9" s="23" t="s">
        <v>24</v>
      </c>
      <c r="K9" s="23" t="s">
        <v>15</v>
      </c>
      <c r="L9" s="23" t="s">
        <v>25</v>
      </c>
      <c r="M9" s="23" t="s">
        <v>26</v>
      </c>
      <c r="O9" s="7" t="s">
        <v>137</v>
      </c>
      <c r="P9" s="7" t="s">
        <v>27</v>
      </c>
      <c r="Q9" s="7" t="s">
        <v>28</v>
      </c>
      <c r="R9" s="7" t="s">
        <v>29</v>
      </c>
      <c r="S9" s="7" t="s">
        <v>30</v>
      </c>
      <c r="T9" s="6" t="s">
        <v>28</v>
      </c>
    </row>
    <row r="10" spans="1:20" s="24" customFormat="1" ht="15" customHeight="1" thickBot="1">
      <c r="A10" s="25" t="s">
        <v>4</v>
      </c>
      <c r="B10" s="52" t="s">
        <v>32</v>
      </c>
      <c r="C10" s="52" t="s">
        <v>33</v>
      </c>
      <c r="D10" s="52" t="s">
        <v>34</v>
      </c>
      <c r="E10" s="52" t="s">
        <v>35</v>
      </c>
      <c r="F10" s="52" t="s">
        <v>36</v>
      </c>
      <c r="G10" s="52" t="s">
        <v>37</v>
      </c>
      <c r="H10" s="52" t="s">
        <v>38</v>
      </c>
      <c r="I10" s="52" t="s">
        <v>39</v>
      </c>
      <c r="J10" s="52" t="s">
        <v>40</v>
      </c>
      <c r="K10" s="52" t="s">
        <v>41</v>
      </c>
      <c r="L10" s="52" t="s">
        <v>42</v>
      </c>
      <c r="M10" s="52" t="s">
        <v>43</v>
      </c>
      <c r="N10" s="52"/>
      <c r="O10" s="51" t="s">
        <v>138</v>
      </c>
      <c r="P10" s="51" t="s">
        <v>44</v>
      </c>
      <c r="Q10" s="51" t="s">
        <v>45</v>
      </c>
      <c r="R10" s="51" t="s">
        <v>46</v>
      </c>
      <c r="S10" s="51" t="s">
        <v>47</v>
      </c>
      <c r="T10" s="10" t="s">
        <v>48</v>
      </c>
    </row>
    <row r="11" spans="1:20" ht="15" customHeight="1">
      <c r="A11" s="47" t="s">
        <v>49</v>
      </c>
      <c r="B11" s="20"/>
      <c r="C11" s="20"/>
      <c r="D11" s="20"/>
      <c r="E11" s="20"/>
      <c r="F11" s="20"/>
      <c r="G11" s="20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7"/>
    </row>
    <row r="12" spans="1:20" ht="15" customHeight="1">
      <c r="A12" s="47" t="s">
        <v>50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6"/>
      <c r="P12" s="29"/>
      <c r="Q12" s="26"/>
      <c r="R12" s="29"/>
      <c r="S12" s="29"/>
      <c r="T12" s="30"/>
    </row>
    <row r="13" spans="1:20" ht="15" customHeight="1">
      <c r="A13" s="47" t="s">
        <v>51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6"/>
      <c r="P13" s="29"/>
      <c r="Q13" s="26"/>
      <c r="R13" s="29"/>
      <c r="S13" s="29"/>
      <c r="T13" s="30"/>
    </row>
    <row r="14" spans="1:20" ht="15" customHeight="1">
      <c r="A14" s="47" t="s">
        <v>52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6"/>
      <c r="P14" s="29"/>
      <c r="Q14" s="26"/>
      <c r="R14" s="29"/>
      <c r="S14" s="29"/>
      <c r="T14" s="30"/>
    </row>
    <row r="15" spans="1:20" ht="15" customHeight="1">
      <c r="A15" s="47" t="s">
        <v>53</v>
      </c>
      <c r="B15" s="28">
        <f>+'PBI sectorial trim. a p.93'!B14/'PBI sectorial trim. a p.93'!B10-1</f>
        <v>8.9242332883790354E-2</v>
      </c>
      <c r="C15" s="28">
        <f>+'PBI sectorial trim. a p.93'!C14/'PBI sectorial trim. a p.93'!C10-1</f>
        <v>-2.7884151605842011E-2</v>
      </c>
      <c r="D15" s="28">
        <f>+'PBI sectorial trim. a p.93'!D14/'PBI sectorial trim. a p.93'!D10-1</f>
        <v>0.17315682121153775</v>
      </c>
      <c r="E15" s="28">
        <f>+'PBI sectorial trim. a p.93'!E14/'PBI sectorial trim. a p.93'!E10-1</f>
        <v>7.9044592991513341E-2</v>
      </c>
      <c r="F15" s="28">
        <f>+'PBI sectorial trim. a p.93'!F14/'PBI sectorial trim. a p.93'!F10-1</f>
        <v>9.4071092599109507E-2</v>
      </c>
      <c r="G15" s="28">
        <f>+'PBI sectorial trim. a p.93'!G14/'PBI sectorial trim. a p.93'!G10-1</f>
        <v>5.7123358943345748E-2</v>
      </c>
      <c r="H15" s="28">
        <f>+'PBI sectorial trim. a p.93'!H14/'PBI sectorial trim. a p.93'!H10-1</f>
        <v>8.7597238253662058E-2</v>
      </c>
      <c r="I15" s="28">
        <f>+'PBI sectorial trim. a p.93'!I14/'PBI sectorial trim. a p.93'!I10-1</f>
        <v>8.7094198083750074E-2</v>
      </c>
      <c r="J15" s="28">
        <f>+'PBI sectorial trim. a p.93'!J14/'PBI sectorial trim. a p.93'!J10-1</f>
        <v>0.11745312479004544</v>
      </c>
      <c r="K15" s="28">
        <f>+'PBI sectorial trim. a p.93'!K14/'PBI sectorial trim. a p.93'!K10-1</f>
        <v>0.26307065894322523</v>
      </c>
      <c r="L15" s="28">
        <f>+'PBI sectorial trim. a p.93'!L14/'PBI sectorial trim. a p.93'!L10-1</f>
        <v>6.6615262355820271E-2</v>
      </c>
      <c r="M15" s="28">
        <f>+'PBI sectorial trim. a p.93'!M14/'PBI sectorial trim. a p.93'!M10-1</f>
        <v>-3.5849646252229084E-2</v>
      </c>
      <c r="N15" s="28">
        <f>+'PBI sectorial trim. a p.93'!N14/'PBI sectorial trim. a p.93'!N10-1</f>
        <v>4.8514560755442471E-2</v>
      </c>
      <c r="O15" s="28">
        <f>+'PBI sectorial trim. a p.93'!O14/'PBI sectorial trim. a p.93'!O10-1</f>
        <v>7.7659333708914646E-2</v>
      </c>
      <c r="P15" s="28">
        <f>+'PBI sectorial trim. a p.93'!P14/'PBI sectorial trim. a p.93'!P10-1</f>
        <v>0.40839289472558415</v>
      </c>
      <c r="Q15" s="28">
        <f>+'PBI sectorial trim. a p.93'!Q14/'PBI sectorial trim. a p.93'!Q10-1</f>
        <v>7.2617265400237274E-2</v>
      </c>
      <c r="R15" s="28">
        <f>+'PBI sectorial trim. a p.93'!R14/'PBI sectorial trim. a p.93'!R10-1</f>
        <v>7.3194791308689888E-2</v>
      </c>
      <c r="S15" s="28">
        <f>+'PBI sectorial trim. a p.93'!S14/'PBI sectorial trim. a p.93'!S10-1</f>
        <v>0.52175437092693056</v>
      </c>
      <c r="T15" s="28">
        <f>+'PBI sectorial trim. a p.93'!T14/'PBI sectorial trim. a p.93'!T10-1</f>
        <v>7.6605841354889126E-2</v>
      </c>
    </row>
    <row r="16" spans="1:20" ht="15" customHeight="1">
      <c r="A16" s="47" t="s">
        <v>54</v>
      </c>
      <c r="B16" s="28">
        <f>+'PBI sectorial trim. a p.93'!B15/'PBI sectorial trim. a p.93'!B11-1</f>
        <v>8.5895256349925564E-2</v>
      </c>
      <c r="C16" s="28">
        <f>+'PBI sectorial trim. a p.93'!C15/'PBI sectorial trim. a p.93'!C11-1</f>
        <v>-0.11038243537787074</v>
      </c>
      <c r="D16" s="28">
        <f>+'PBI sectorial trim. a p.93'!D15/'PBI sectorial trim. a p.93'!D11-1</f>
        <v>0.14952699973764982</v>
      </c>
      <c r="E16" s="28">
        <f>+'PBI sectorial trim. a p.93'!E15/'PBI sectorial trim. a p.93'!E11-1</f>
        <v>2.98813662679982E-2</v>
      </c>
      <c r="F16" s="28">
        <f>+'PBI sectorial trim. a p.93'!F15/'PBI sectorial trim. a p.93'!F11-1</f>
        <v>9.3382409368563124E-2</v>
      </c>
      <c r="G16" s="28">
        <f>+'PBI sectorial trim. a p.93'!G15/'PBI sectorial trim. a p.93'!G11-1</f>
        <v>7.3328532143134062E-2</v>
      </c>
      <c r="H16" s="28">
        <f>+'PBI sectorial trim. a p.93'!H15/'PBI sectorial trim. a p.93'!H11-1</f>
        <v>6.9516462321704386E-2</v>
      </c>
      <c r="I16" s="28">
        <f>+'PBI sectorial trim. a p.93'!I15/'PBI sectorial trim. a p.93'!I11-1</f>
        <v>9.8331774619018875E-2</v>
      </c>
      <c r="J16" s="28">
        <f>+'PBI sectorial trim. a p.93'!J15/'PBI sectorial trim. a p.93'!J11-1</f>
        <v>0.10837575927771126</v>
      </c>
      <c r="K16" s="28">
        <f>+'PBI sectorial trim. a p.93'!K15/'PBI sectorial trim. a p.93'!K11-1</f>
        <v>0.2241784957294819</v>
      </c>
      <c r="L16" s="28">
        <f>+'PBI sectorial trim. a p.93'!L15/'PBI sectorial trim. a p.93'!L11-1</f>
        <v>5.9035479900515275E-2</v>
      </c>
      <c r="M16" s="28">
        <f>+'PBI sectorial trim. a p.93'!M15/'PBI sectorial trim. a p.93'!M11-1</f>
        <v>-2.3193391486114101E-2</v>
      </c>
      <c r="N16" s="28">
        <f>+'PBI sectorial trim. a p.93'!N15/'PBI sectorial trim. a p.93'!N11-1</f>
        <v>4.6387134095466909E-2</v>
      </c>
      <c r="O16" s="28">
        <f>+'PBI sectorial trim. a p.93'!O15/'PBI sectorial trim. a p.93'!O11-1</f>
        <v>6.2931669655428957E-2</v>
      </c>
      <c r="P16" s="28">
        <f>+'PBI sectorial trim. a p.93'!P15/'PBI sectorial trim. a p.93'!P11-1</f>
        <v>0.32729165643700897</v>
      </c>
      <c r="Q16" s="28">
        <f>+'PBI sectorial trim. a p.93'!Q15/'PBI sectorial trim. a p.93'!Q11-1</f>
        <v>5.8985476326210318E-2</v>
      </c>
      <c r="R16" s="28">
        <f>+'PBI sectorial trim. a p.93'!R15/'PBI sectorial trim. a p.93'!R11-1</f>
        <v>9.7008412313629888E-2</v>
      </c>
      <c r="S16" s="28">
        <f>+'PBI sectorial trim. a p.93'!S15/'PBI sectorial trim. a p.93'!S11-1</f>
        <v>0.38135119783012295</v>
      </c>
      <c r="T16" s="28">
        <f>+'PBI sectorial trim. a p.93'!T15/'PBI sectorial trim. a p.93'!T11-1</f>
        <v>6.4517783592018763E-2</v>
      </c>
    </row>
    <row r="17" spans="1:20" ht="15" customHeight="1">
      <c r="A17" s="47" t="s">
        <v>55</v>
      </c>
      <c r="B17" s="28">
        <f>+'PBI sectorial trim. a p.93'!B16/'PBI sectorial trim. a p.93'!B12-1</f>
        <v>9.0415342601056548E-2</v>
      </c>
      <c r="C17" s="28">
        <f>+'PBI sectorial trim. a p.93'!C16/'PBI sectorial trim. a p.93'!C12-1</f>
        <v>9.10860657702246E-2</v>
      </c>
      <c r="D17" s="28">
        <f>+'PBI sectorial trim. a p.93'!D16/'PBI sectorial trim. a p.93'!D12-1</f>
        <v>0.11150231443263814</v>
      </c>
      <c r="E17" s="28">
        <f>+'PBI sectorial trim. a p.93'!E16/'PBI sectorial trim. a p.93'!E12-1</f>
        <v>3.7892964351642355E-2</v>
      </c>
      <c r="F17" s="28">
        <f>+'PBI sectorial trim. a p.93'!F16/'PBI sectorial trim. a p.93'!F12-1</f>
        <v>0.10342742802254934</v>
      </c>
      <c r="G17" s="28">
        <f>+'PBI sectorial trim. a p.93'!G16/'PBI sectorial trim. a p.93'!G12-1</f>
        <v>4.3544223146469552E-2</v>
      </c>
      <c r="H17" s="28">
        <f>+'PBI sectorial trim. a p.93'!H16/'PBI sectorial trim. a p.93'!H12-1</f>
        <v>5.5032935242997016E-2</v>
      </c>
      <c r="I17" s="28">
        <f>+'PBI sectorial trim. a p.93'!I16/'PBI sectorial trim. a p.93'!I12-1</f>
        <v>6.4807774460328371E-2</v>
      </c>
      <c r="J17" s="28">
        <f>+'PBI sectorial trim. a p.93'!J16/'PBI sectorial trim. a p.93'!J12-1</f>
        <v>0.10330771528411375</v>
      </c>
      <c r="K17" s="28">
        <f>+'PBI sectorial trim. a p.93'!K16/'PBI sectorial trim. a p.93'!K12-1</f>
        <v>0.16086624214455036</v>
      </c>
      <c r="L17" s="28">
        <f>+'PBI sectorial trim. a p.93'!L16/'PBI sectorial trim. a p.93'!L12-1</f>
        <v>5.0413879422923857E-2</v>
      </c>
      <c r="M17" s="28">
        <f>+'PBI sectorial trim. a p.93'!M16/'PBI sectorial trim. a p.93'!M12-1</f>
        <v>-2.2295717789387992E-2</v>
      </c>
      <c r="N17" s="28">
        <f>+'PBI sectorial trim. a p.93'!N16/'PBI sectorial trim. a p.93'!N12-1</f>
        <v>2.6269054279435489E-2</v>
      </c>
      <c r="O17" s="28">
        <f>+'PBI sectorial trim. a p.93'!O16/'PBI sectorial trim. a p.93'!O12-1</f>
        <v>5.3025872345737302E-2</v>
      </c>
      <c r="P17" s="28">
        <f>+'PBI sectorial trim. a p.93'!P16/'PBI sectorial trim. a p.93'!P12-1</f>
        <v>0.35350563125739631</v>
      </c>
      <c r="Q17" s="28">
        <f>+'PBI sectorial trim. a p.93'!Q16/'PBI sectorial trim. a p.93'!Q12-1</f>
        <v>4.8363970955539681E-2</v>
      </c>
      <c r="R17" s="28">
        <f>+'PBI sectorial trim. a p.93'!R16/'PBI sectorial trim. a p.93'!R12-1</f>
        <v>-2.2790579665761368E-2</v>
      </c>
      <c r="S17" s="28">
        <f>+'PBI sectorial trim. a p.93'!S16/'PBI sectorial trim. a p.93'!S12-1</f>
        <v>0.15802907845055381</v>
      </c>
      <c r="T17" s="28">
        <f>+'PBI sectorial trim. a p.93'!T16/'PBI sectorial trim. a p.93'!T12-1</f>
        <v>4.4601093732468566E-2</v>
      </c>
    </row>
    <row r="18" spans="1:20" ht="15" customHeight="1">
      <c r="A18" s="47" t="s">
        <v>56</v>
      </c>
      <c r="B18" s="28">
        <f>+'PBI sectorial trim. a p.93'!B17/'PBI sectorial trim. a p.93'!B13-1</f>
        <v>4.6766242888723664E-2</v>
      </c>
      <c r="C18" s="28">
        <f>+'PBI sectorial trim. a p.93'!C17/'PBI sectorial trim. a p.93'!C13-1</f>
        <v>2.3409236099467545E-3</v>
      </c>
      <c r="D18" s="28">
        <f>+'PBI sectorial trim. a p.93'!D17/'PBI sectorial trim. a p.93'!D13-1</f>
        <v>0.12300019534122431</v>
      </c>
      <c r="E18" s="28">
        <f>+'PBI sectorial trim. a p.93'!E17/'PBI sectorial trim. a p.93'!E13-1</f>
        <v>3.8128800668149276E-2</v>
      </c>
      <c r="F18" s="28">
        <f>+'PBI sectorial trim. a p.93'!F17/'PBI sectorial trim. a p.93'!F13-1</f>
        <v>0.14314695374076369</v>
      </c>
      <c r="G18" s="28">
        <f>+'PBI sectorial trim. a p.93'!G17/'PBI sectorial trim. a p.93'!G13-1</f>
        <v>5.6942298760133125E-2</v>
      </c>
      <c r="H18" s="28">
        <f>+'PBI sectorial trim. a p.93'!H17/'PBI sectorial trim. a p.93'!H13-1</f>
        <v>4.7951380022772216E-2</v>
      </c>
      <c r="I18" s="28">
        <f>+'PBI sectorial trim. a p.93'!I17/'PBI sectorial trim. a p.93'!I13-1</f>
        <v>9.0690243071886556E-2</v>
      </c>
      <c r="J18" s="28">
        <f>+'PBI sectorial trim. a p.93'!J17/'PBI sectorial trim. a p.93'!J13-1</f>
        <v>8.415970698201658E-2</v>
      </c>
      <c r="K18" s="28">
        <f>+'PBI sectorial trim. a p.93'!K17/'PBI sectorial trim. a p.93'!K13-1</f>
        <v>0.17527270758176949</v>
      </c>
      <c r="L18" s="28">
        <f>+'PBI sectorial trim. a p.93'!L17/'PBI sectorial trim. a p.93'!L13-1</f>
        <v>8.5435752806814813E-2</v>
      </c>
      <c r="M18" s="28">
        <f>+'PBI sectorial trim. a p.93'!M17/'PBI sectorial trim. a p.93'!M13-1</f>
        <v>-2.0081549055811387E-2</v>
      </c>
      <c r="N18" s="28">
        <f>+'PBI sectorial trim. a p.93'!N17/'PBI sectorial trim. a p.93'!N13-1</f>
        <v>2.4578151634476741E-2</v>
      </c>
      <c r="O18" s="28">
        <f>+'PBI sectorial trim. a p.93'!O17/'PBI sectorial trim. a p.93'!O13-1</f>
        <v>5.7102151141453339E-2</v>
      </c>
      <c r="P18" s="28">
        <f>+'PBI sectorial trim. a p.93'!P17/'PBI sectorial trim. a p.93'!P13-1</f>
        <v>0.2875245295239337</v>
      </c>
      <c r="Q18" s="28">
        <f>+'PBI sectorial trim. a p.93'!Q17/'PBI sectorial trim. a p.93'!Q13-1</f>
        <v>5.3207584341526504E-2</v>
      </c>
      <c r="R18" s="28">
        <f>+'PBI sectorial trim. a p.93'!R17/'PBI sectorial trim. a p.93'!R13-1</f>
        <v>-1.4069440436886849E-3</v>
      </c>
      <c r="S18" s="28">
        <f>+'PBI sectorial trim. a p.93'!S17/'PBI sectorial trim. a p.93'!S13-1</f>
        <v>8.0382551298225247E-2</v>
      </c>
      <c r="T18" s="28">
        <f>+'PBI sectorial trim. a p.93'!T17/'PBI sectorial trim. a p.93'!T13-1</f>
        <v>4.9806200472571449E-2</v>
      </c>
    </row>
    <row r="19" spans="1:20" ht="15" customHeight="1">
      <c r="A19" s="47" t="s">
        <v>57</v>
      </c>
      <c r="B19" s="28">
        <f>+'PBI sectorial trim. a p.93'!B18/'PBI sectorial trim. a p.93'!B14-1</f>
        <v>0.13023484234136906</v>
      </c>
      <c r="C19" s="28">
        <f>+'PBI sectorial trim. a p.93'!C18/'PBI sectorial trim. a p.93'!C14-1</f>
        <v>-1.2641528396890478E-2</v>
      </c>
      <c r="D19" s="28">
        <f>+'PBI sectorial trim. a p.93'!D18/'PBI sectorial trim. a p.93'!D14-1</f>
        <v>0.15489933552028257</v>
      </c>
      <c r="E19" s="28">
        <f>+'PBI sectorial trim. a p.93'!E18/'PBI sectorial trim. a p.93'!E14-1</f>
        <v>-2.7055553096455576E-3</v>
      </c>
      <c r="F19" s="28">
        <f>+'PBI sectorial trim. a p.93'!F18/'PBI sectorial trim. a p.93'!F14-1</f>
        <v>0.10824340320553882</v>
      </c>
      <c r="G19" s="28">
        <f>+'PBI sectorial trim. a p.93'!G18/'PBI sectorial trim. a p.93'!G14-1</f>
        <v>9.38877767964863E-3</v>
      </c>
      <c r="H19" s="28">
        <f>+'PBI sectorial trim. a p.93'!H18/'PBI sectorial trim. a p.93'!H14-1</f>
        <v>-5.9830140047183455E-3</v>
      </c>
      <c r="I19" s="28">
        <f>+'PBI sectorial trim. a p.93'!I18/'PBI sectorial trim. a p.93'!I14-1</f>
        <v>3.6877760921688152E-2</v>
      </c>
      <c r="J19" s="28">
        <f>+'PBI sectorial trim. a p.93'!J18/'PBI sectorial trim. a p.93'!J14-1</f>
        <v>6.9832708100127538E-2</v>
      </c>
      <c r="K19" s="28">
        <f>+'PBI sectorial trim. a p.93'!K18/'PBI sectorial trim. a p.93'!K14-1</f>
        <v>2.6701947173679352E-2</v>
      </c>
      <c r="L19" s="28">
        <f>+'PBI sectorial trim. a p.93'!L18/'PBI sectorial trim. a p.93'!L14-1</f>
        <v>3.3164008280063717E-2</v>
      </c>
      <c r="M19" s="28">
        <f>+'PBI sectorial trim. a p.93'!M18/'PBI sectorial trim. a p.93'!M14-1</f>
        <v>2.1121212801289424E-4</v>
      </c>
      <c r="N19" s="28">
        <f>+'PBI sectorial trim. a p.93'!N18/'PBI sectorial trim. a p.93'!N14-1</f>
        <v>2.022298592614491E-2</v>
      </c>
      <c r="O19" s="28">
        <f>+'PBI sectorial trim. a p.93'!O18/'PBI sectorial trim. a p.93'!O14-1</f>
        <v>2.6658497926180802E-2</v>
      </c>
      <c r="P19" s="28">
        <f>+'PBI sectorial trim. a p.93'!P18/'PBI sectorial trim. a p.93'!P14-1</f>
        <v>7.3123140597236569E-2</v>
      </c>
      <c r="Q19" s="28">
        <f>+'PBI sectorial trim. a p.93'!Q18/'PBI sectorial trim. a p.93'!Q14-1</f>
        <v>2.5728392663131761E-2</v>
      </c>
      <c r="R19" s="28">
        <f>+'PBI sectorial trim. a p.93'!R18/'PBI sectorial trim. a p.93'!R14-1</f>
        <v>-2.1396331273920488E-2</v>
      </c>
      <c r="S19" s="28">
        <f>+'PBI sectorial trim. a p.93'!S18/'PBI sectorial trim. a p.93'!S14-1</f>
        <v>-4.1087784267220817E-2</v>
      </c>
      <c r="T19" s="28">
        <f>+'PBI sectorial trim. a p.93'!T18/'PBI sectorial trim. a p.93'!T14-1</f>
        <v>2.1562044044100004E-2</v>
      </c>
    </row>
    <row r="20" spans="1:20" ht="15" customHeight="1">
      <c r="A20" s="47" t="s">
        <v>58</v>
      </c>
      <c r="B20" s="28">
        <f>+'PBI sectorial trim. a p.93'!B19/'PBI sectorial trim. a p.93'!B15-1</f>
        <v>0.14144302530005737</v>
      </c>
      <c r="C20" s="28">
        <f>+'PBI sectorial trim. a p.93'!C19/'PBI sectorial trim. a p.93'!C15-1</f>
        <v>7.7214487825123745E-2</v>
      </c>
      <c r="D20" s="28">
        <f>+'PBI sectorial trim. a p.93'!D19/'PBI sectorial trim. a p.93'!D15-1</f>
        <v>0.21690130981648004</v>
      </c>
      <c r="E20" s="28">
        <f>+'PBI sectorial trim. a p.93'!E19/'PBI sectorial trim. a p.93'!E15-1</f>
        <v>-8.8987328376810337E-2</v>
      </c>
      <c r="F20" s="28">
        <f>+'PBI sectorial trim. a p.93'!F19/'PBI sectorial trim. a p.93'!F15-1</f>
        <v>7.5169059350258527E-2</v>
      </c>
      <c r="G20" s="28">
        <f>+'PBI sectorial trim. a p.93'!G19/'PBI sectorial trim. a p.93'!G15-1</f>
        <v>-0.13527868573656343</v>
      </c>
      <c r="H20" s="28">
        <f>+'PBI sectorial trim. a p.93'!H19/'PBI sectorial trim. a p.93'!H15-1</f>
        <v>-0.10492853508744093</v>
      </c>
      <c r="I20" s="28">
        <f>+'PBI sectorial trim. a p.93'!I19/'PBI sectorial trim. a p.93'!I15-1</f>
        <v>-4.3027595670918073E-2</v>
      </c>
      <c r="J20" s="28">
        <f>+'PBI sectorial trim. a p.93'!J19/'PBI sectorial trim. a p.93'!J15-1</f>
        <v>1.4618545008987294E-2</v>
      </c>
      <c r="K20" s="28">
        <f>+'PBI sectorial trim. a p.93'!K19/'PBI sectorial trim. a p.93'!K15-1</f>
        <v>-1.8002869031495838E-2</v>
      </c>
      <c r="L20" s="28">
        <f>+'PBI sectorial trim. a p.93'!L19/'PBI sectorial trim. a p.93'!L15-1</f>
        <v>-2.3539911840175232E-2</v>
      </c>
      <c r="M20" s="28">
        <f>+'PBI sectorial trim. a p.93'!M19/'PBI sectorial trim. a p.93'!M15-1</f>
        <v>-6.5735889071746323E-3</v>
      </c>
      <c r="N20" s="28">
        <f>+'PBI sectorial trim. a p.93'!N19/'PBI sectorial trim. a p.93'!N15-1</f>
        <v>3.9536999131772887E-3</v>
      </c>
      <c r="O20" s="28">
        <f>+'PBI sectorial trim. a p.93'!O19/'PBI sectorial trim. a p.93'!O15-1</f>
        <v>-3.1590243034690157E-2</v>
      </c>
      <c r="P20" s="28">
        <f>+'PBI sectorial trim. a p.93'!P19/'PBI sectorial trim. a p.93'!P15-1</f>
        <v>6.5188628726742248E-3</v>
      </c>
      <c r="Q20" s="28">
        <f>+'PBI sectorial trim. a p.93'!Q19/'PBI sectorial trim. a p.93'!Q15-1</f>
        <v>-3.2303240123775723E-2</v>
      </c>
      <c r="R20" s="28">
        <f>+'PBI sectorial trim. a p.93'!R19/'PBI sectorial trim. a p.93'!R15-1</f>
        <v>-6.4621542684003885E-2</v>
      </c>
      <c r="S20" s="28">
        <f>+'PBI sectorial trim. a p.93'!S19/'PBI sectorial trim. a p.93'!S15-1</f>
        <v>-0.19172286645902037</v>
      </c>
      <c r="T20" s="28">
        <f>+'PBI sectorial trim. a p.93'!T19/'PBI sectorial trim. a p.93'!T15-1</f>
        <v>-3.6443096674162234E-2</v>
      </c>
    </row>
    <row r="21" spans="1:20" ht="15" customHeight="1">
      <c r="A21" s="47" t="s">
        <v>59</v>
      </c>
      <c r="B21" s="28">
        <f>+'PBI sectorial trim. a p.93'!B20/'PBI sectorial trim. a p.93'!B16-1</f>
        <v>-6.2799330789600205E-3</v>
      </c>
      <c r="C21" s="28">
        <f>+'PBI sectorial trim. a p.93'!C20/'PBI sectorial trim. a p.93'!C16-1</f>
        <v>-0.12641264157129817</v>
      </c>
      <c r="D21" s="28">
        <f>+'PBI sectorial trim. a p.93'!D20/'PBI sectorial trim. a p.93'!D16-1</f>
        <v>0.2094275597545634</v>
      </c>
      <c r="E21" s="28">
        <f>+'PBI sectorial trim. a p.93'!E20/'PBI sectorial trim. a p.93'!E16-1</f>
        <v>-9.5246692369323704E-2</v>
      </c>
      <c r="F21" s="28">
        <f>+'PBI sectorial trim. a p.93'!F20/'PBI sectorial trim. a p.93'!F16-1</f>
        <v>5.7681163280889569E-2</v>
      </c>
      <c r="G21" s="28">
        <f>+'PBI sectorial trim. a p.93'!G20/'PBI sectorial trim. a p.93'!G16-1</f>
        <v>-0.16164693336198421</v>
      </c>
      <c r="H21" s="28">
        <f>+'PBI sectorial trim. a p.93'!H20/'PBI sectorial trim. a p.93'!H16-1</f>
        <v>-0.11074709970652163</v>
      </c>
      <c r="I21" s="28">
        <f>+'PBI sectorial trim. a p.93'!I20/'PBI sectorial trim. a p.93'!I16-1</f>
        <v>-5.2973300477726304E-2</v>
      </c>
      <c r="J21" s="28">
        <f>+'PBI sectorial trim. a p.93'!J20/'PBI sectorial trim. a p.93'!J16-1</f>
        <v>-8.0554151767128213E-3</v>
      </c>
      <c r="K21" s="28">
        <f>+'PBI sectorial trim. a p.93'!K20/'PBI sectorial trim. a p.93'!K16-1</f>
        <v>-4.012397265887313E-2</v>
      </c>
      <c r="L21" s="28">
        <f>+'PBI sectorial trim. a p.93'!L20/'PBI sectorial trim. a p.93'!L16-1</f>
        <v>-7.6119930523079748E-3</v>
      </c>
      <c r="M21" s="28">
        <f>+'PBI sectorial trim. a p.93'!M20/'PBI sectorial trim. a p.93'!M16-1</f>
        <v>-6.0369364663955816E-3</v>
      </c>
      <c r="N21" s="28">
        <f>+'PBI sectorial trim. a p.93'!N20/'PBI sectorial trim. a p.93'!N16-1</f>
        <v>1.9606146525873003E-2</v>
      </c>
      <c r="O21" s="28">
        <f>+'PBI sectorial trim. a p.93'!O20/'PBI sectorial trim. a p.93'!O16-1</f>
        <v>-4.3492691967675245E-2</v>
      </c>
      <c r="P21" s="28">
        <f>+'PBI sectorial trim. a p.93'!P20/'PBI sectorial trim. a p.93'!P16-1</f>
        <v>-8.2766666285118418E-2</v>
      </c>
      <c r="Q21" s="28">
        <f>+'PBI sectorial trim. a p.93'!Q20/'PBI sectorial trim. a p.93'!Q16-1</f>
        <v>-4.2706007288211723E-2</v>
      </c>
      <c r="R21" s="28">
        <f>+'PBI sectorial trim. a p.93'!R20/'PBI sectorial trim. a p.93'!R16-1</f>
        <v>-4.1390575061635682E-2</v>
      </c>
      <c r="S21" s="28">
        <f>+'PBI sectorial trim. a p.93'!S20/'PBI sectorial trim. a p.93'!S16-1</f>
        <v>-0.18772170535715704</v>
      </c>
      <c r="T21" s="28">
        <f>+'PBI sectorial trim. a p.93'!T20/'PBI sectorial trim. a p.93'!T16-1</f>
        <v>-4.4396487108825822E-2</v>
      </c>
    </row>
    <row r="22" spans="1:20" ht="15" customHeight="1">
      <c r="A22" s="47" t="s">
        <v>60</v>
      </c>
      <c r="B22" s="28">
        <f>+'PBI sectorial trim. a p.93'!B21/'PBI sectorial trim. a p.93'!B17-1</f>
        <v>-5.4887461817650585E-2</v>
      </c>
      <c r="C22" s="28">
        <f>+'PBI sectorial trim. a p.93'!C21/'PBI sectorial trim. a p.93'!C17-1</f>
        <v>0.14546306333701686</v>
      </c>
      <c r="D22" s="28">
        <f>+'PBI sectorial trim. a p.93'!D21/'PBI sectorial trim. a p.93'!D17-1</f>
        <v>8.1958329378827299E-2</v>
      </c>
      <c r="E22" s="28">
        <f>+'PBI sectorial trim. a p.93'!E21/'PBI sectorial trim. a p.93'!E17-1</f>
        <v>-9.1880065615203899E-2</v>
      </c>
      <c r="F22" s="28">
        <f>+'PBI sectorial trim. a p.93'!F21/'PBI sectorial trim. a p.93'!F17-1</f>
        <v>5.9592697193252997E-2</v>
      </c>
      <c r="G22" s="28">
        <f>+'PBI sectorial trim. a p.93'!G21/'PBI sectorial trim. a p.93'!G17-1</f>
        <v>-0.18580800943868514</v>
      </c>
      <c r="H22" s="28">
        <f>+'PBI sectorial trim. a p.93'!H21/'PBI sectorial trim. a p.93'!H17-1</f>
        <v>-0.10138191712088929</v>
      </c>
      <c r="I22" s="28">
        <f>+'PBI sectorial trim. a p.93'!I21/'PBI sectorial trim. a p.93'!I17-1</f>
        <v>-4.9791971875676189E-2</v>
      </c>
      <c r="J22" s="28">
        <f>+'PBI sectorial trim. a p.93'!J21/'PBI sectorial trim. a p.93'!J17-1</f>
        <v>-3.8094461557486303E-3</v>
      </c>
      <c r="K22" s="28">
        <f>+'PBI sectorial trim. a p.93'!K21/'PBI sectorial trim. a p.93'!K17-1</f>
        <v>-2.1344218690407368E-2</v>
      </c>
      <c r="L22" s="28">
        <f>+'PBI sectorial trim. a p.93'!L21/'PBI sectorial trim. a p.93'!L17-1</f>
        <v>-2.9027369924585433E-2</v>
      </c>
      <c r="M22" s="28">
        <f>+'PBI sectorial trim. a p.93'!M21/'PBI sectorial trim. a p.93'!M17-1</f>
        <v>-8.4236068871292868E-3</v>
      </c>
      <c r="N22" s="28">
        <f>+'PBI sectorial trim. a p.93'!N21/'PBI sectorial trim. a p.93'!N17-1</f>
        <v>2.7384031943598064E-3</v>
      </c>
      <c r="O22" s="28">
        <f>+'PBI sectorial trim. a p.93'!O21/'PBI sectorial trim. a p.93'!O17-1</f>
        <v>-5.1372578020481341E-2</v>
      </c>
      <c r="P22" s="28">
        <f>+'PBI sectorial trim. a p.93'!P21/'PBI sectorial trim. a p.93'!P17-1</f>
        <v>-2.0252505080034511E-2</v>
      </c>
      <c r="Q22" s="28">
        <f>+'PBI sectorial trim. a p.93'!Q21/'PBI sectorial trim. a p.93'!Q17-1</f>
        <v>-5.201558641463333E-2</v>
      </c>
      <c r="R22" s="28">
        <f>+'PBI sectorial trim. a p.93'!R21/'PBI sectorial trim. a p.93'!R17-1</f>
        <v>-5.7387430731831168E-3</v>
      </c>
      <c r="S22" s="28">
        <f>+'PBI sectorial trim. a p.93'!S21/'PBI sectorial trim. a p.93'!S17-1</f>
        <v>-0.13464035939142671</v>
      </c>
      <c r="T22" s="28">
        <f>+'PBI sectorial trim. a p.93'!T21/'PBI sectorial trim. a p.93'!T17-1</f>
        <v>-5.0025265842942757E-2</v>
      </c>
    </row>
    <row r="23" spans="1:20" ht="15" customHeight="1">
      <c r="A23" s="47" t="s">
        <v>61</v>
      </c>
      <c r="B23" s="28">
        <f>+'PBI sectorial trim. a p.93'!B22/'PBI sectorial trim. a p.93'!B18-1</f>
        <v>-7.5388256632886841E-2</v>
      </c>
      <c r="C23" s="28">
        <f>+'PBI sectorial trim. a p.93'!C22/'PBI sectorial trim. a p.93'!C18-1</f>
        <v>4.2664071458994757E-2</v>
      </c>
      <c r="D23" s="28">
        <f>+'PBI sectorial trim. a p.93'!D22/'PBI sectorial trim. a p.93'!D18-1</f>
        <v>0.12074691149762495</v>
      </c>
      <c r="E23" s="28">
        <f>+'PBI sectorial trim. a p.93'!E22/'PBI sectorial trim. a p.93'!E18-1</f>
        <v>-2.7250444695527398E-2</v>
      </c>
      <c r="F23" s="28">
        <f>+'PBI sectorial trim. a p.93'!F22/'PBI sectorial trim. a p.93'!F18-1</f>
        <v>3.7409155062680943E-2</v>
      </c>
      <c r="G23" s="28">
        <f>+'PBI sectorial trim. a p.93'!G22/'PBI sectorial trim. a p.93'!G18-1</f>
        <v>-8.7724434727775358E-2</v>
      </c>
      <c r="H23" s="28">
        <f>+'PBI sectorial trim. a p.93'!H22/'PBI sectorial trim. a p.93'!H18-1</f>
        <v>-3.730451059486195E-2</v>
      </c>
      <c r="I23" s="28">
        <f>+'PBI sectorial trim. a p.93'!I22/'PBI sectorial trim. a p.93'!I18-1</f>
        <v>2.4892423799174113E-2</v>
      </c>
      <c r="J23" s="28">
        <f>+'PBI sectorial trim. a p.93'!J22/'PBI sectorial trim. a p.93'!J18-1</f>
        <v>5.7236836557423842E-3</v>
      </c>
      <c r="K23" s="28">
        <f>+'PBI sectorial trim. a p.93'!K22/'PBI sectorial trim. a p.93'!K18-1</f>
        <v>7.9449632273267401E-2</v>
      </c>
      <c r="L23" s="28">
        <f>+'PBI sectorial trim. a p.93'!L22/'PBI sectorial trim. a p.93'!L18-1</f>
        <v>7.4212142727743124E-3</v>
      </c>
      <c r="M23" s="28">
        <f>+'PBI sectorial trim. a p.93'!M22/'PBI sectorial trim. a p.93'!M18-1</f>
        <v>4.2537283200905218E-3</v>
      </c>
      <c r="N23" s="28">
        <f>+'PBI sectorial trim. a p.93'!N22/'PBI sectorial trim. a p.93'!N18-1</f>
        <v>8.3980932799043728E-3</v>
      </c>
      <c r="O23" s="28">
        <f>+'PBI sectorial trim. a p.93'!O22/'PBI sectorial trim. a p.93'!O18-1</f>
        <v>-9.4603952048100126E-3</v>
      </c>
      <c r="P23" s="28">
        <f>+'PBI sectorial trim. a p.93'!P22/'PBI sectorial trim. a p.93'!P18-1</f>
        <v>8.8473421630811622E-2</v>
      </c>
      <c r="Q23" s="28">
        <f>+'PBI sectorial trim. a p.93'!Q22/'PBI sectorial trim. a p.93'!Q18-1</f>
        <v>-1.1511365469478174E-2</v>
      </c>
      <c r="R23" s="28">
        <f>+'PBI sectorial trim. a p.93'!R22/'PBI sectorial trim. a p.93'!R18-1</f>
        <v>8.2428374073143074E-2</v>
      </c>
      <c r="S23" s="28">
        <f>+'PBI sectorial trim. a p.93'!S22/'PBI sectorial trim. a p.93'!S18-1</f>
        <v>-7.5946421444012757E-2</v>
      </c>
      <c r="T23" s="28">
        <f>+'PBI sectorial trim. a p.93'!T22/'PBI sectorial trim. a p.93'!T18-1</f>
        <v>-5.8918254199342712E-3</v>
      </c>
    </row>
    <row r="24" spans="1:20" ht="15" customHeight="1">
      <c r="A24" s="47" t="s">
        <v>62</v>
      </c>
      <c r="B24" s="28">
        <f>+'PBI sectorial trim. a p.93'!B23/'PBI sectorial trim. a p.93'!B19-1</f>
        <v>-8.888400961395404E-2</v>
      </c>
      <c r="C24" s="28">
        <f>+'PBI sectorial trim. a p.93'!C23/'PBI sectorial trim. a p.93'!C19-1</f>
        <v>0.2119195186114029</v>
      </c>
      <c r="D24" s="28">
        <f>+'PBI sectorial trim. a p.93'!D23/'PBI sectorial trim. a p.93'!D19-1</f>
        <v>4.9326399438427426E-2</v>
      </c>
      <c r="E24" s="28">
        <f>+'PBI sectorial trim. a p.93'!E23/'PBI sectorial trim. a p.93'!E19-1</f>
        <v>8.0977725526639954E-2</v>
      </c>
      <c r="F24" s="28">
        <f>+'PBI sectorial trim. a p.93'!F23/'PBI sectorial trim. a p.93'!F19-1</f>
        <v>4.241604123018794E-2</v>
      </c>
      <c r="G24" s="28">
        <f>+'PBI sectorial trim. a p.93'!G23/'PBI sectorial trim. a p.93'!G19-1</f>
        <v>4.2756353505406519E-2</v>
      </c>
      <c r="H24" s="28">
        <f>+'PBI sectorial trim. a p.93'!H23/'PBI sectorial trim. a p.93'!H19-1</f>
        <v>7.7250079780394332E-2</v>
      </c>
      <c r="I24" s="28">
        <f>+'PBI sectorial trim. a p.93'!I23/'PBI sectorial trim. a p.93'!I19-1</f>
        <v>0.10266444522138607</v>
      </c>
      <c r="J24" s="28">
        <f>+'PBI sectorial trim. a p.93'!J23/'PBI sectorial trim. a p.93'!J19-1</f>
        <v>6.6489782254901098E-2</v>
      </c>
      <c r="K24" s="28">
        <f>+'PBI sectorial trim. a p.93'!K23/'PBI sectorial trim. a p.93'!K19-1</f>
        <v>0.15138425926378352</v>
      </c>
      <c r="L24" s="28">
        <f>+'PBI sectorial trim. a p.93'!L23/'PBI sectorial trim. a p.93'!L19-1</f>
        <v>5.5325781024894605E-2</v>
      </c>
      <c r="M24" s="28">
        <f>+'PBI sectorial trim. a p.93'!M23/'PBI sectorial trim. a p.93'!M19-1</f>
        <v>7.5136440184893072E-3</v>
      </c>
      <c r="N24" s="28">
        <f>+'PBI sectorial trim. a p.93'!N23/'PBI sectorial trim. a p.93'!N19-1</f>
        <v>3.2876717219714191E-2</v>
      </c>
      <c r="O24" s="28">
        <f>+'PBI sectorial trim. a p.93'!O23/'PBI sectorial trim. a p.93'!O19-1</f>
        <v>5.2101138424780036E-2</v>
      </c>
      <c r="P24" s="28">
        <f>+'PBI sectorial trim. a p.93'!P23/'PBI sectorial trim. a p.93'!P19-1</f>
        <v>0.16402297123169074</v>
      </c>
      <c r="Q24" s="28">
        <f>+'PBI sectorial trim. a p.93'!Q23/'PBI sectorial trim. a p.93'!Q19-1</f>
        <v>4.9923145614055198E-2</v>
      </c>
      <c r="R24" s="28">
        <f>+'PBI sectorial trim. a p.93'!R23/'PBI sectorial trim. a p.93'!R19-1</f>
        <v>4.4260665610980743E-2</v>
      </c>
      <c r="S24" s="28">
        <f>+'PBI sectorial trim. a p.93'!S23/'PBI sectorial trim. a p.93'!S19-1</f>
        <v>0.19475532500245252</v>
      </c>
      <c r="T24" s="28">
        <f>+'PBI sectorial trim. a p.93'!T23/'PBI sectorial trim. a p.93'!T19-1</f>
        <v>5.1022210467030593E-2</v>
      </c>
    </row>
    <row r="25" spans="1:20" ht="15" customHeight="1">
      <c r="A25" s="47" t="s">
        <v>63</v>
      </c>
      <c r="B25" s="28">
        <f>+'PBI sectorial trim. a p.93'!B24/'PBI sectorial trim. a p.93'!B20-1</f>
        <v>2.8948702744476806E-2</v>
      </c>
      <c r="C25" s="28">
        <f>+'PBI sectorial trim. a p.93'!C24/'PBI sectorial trim. a p.93'!C20-1</f>
        <v>0.11822650023680836</v>
      </c>
      <c r="D25" s="28">
        <f>+'PBI sectorial trim. a p.93'!D24/'PBI sectorial trim. a p.93'!D20-1</f>
        <v>4.4562709253630484E-3</v>
      </c>
      <c r="E25" s="28">
        <f>+'PBI sectorial trim. a p.93'!E24/'PBI sectorial trim. a p.93'!E20-1</f>
        <v>9.1885812812573464E-2</v>
      </c>
      <c r="F25" s="28">
        <f>+'PBI sectorial trim. a p.93'!F24/'PBI sectorial trim. a p.93'!F20-1</f>
        <v>3.6100798313175586E-2</v>
      </c>
      <c r="G25" s="28">
        <f>+'PBI sectorial trim. a p.93'!G24/'PBI sectorial trim. a p.93'!G20-1</f>
        <v>0.17543212237571915</v>
      </c>
      <c r="H25" s="28">
        <f>+'PBI sectorial trim. a p.93'!H24/'PBI sectorial trim. a p.93'!H20-1</f>
        <v>0.12902765739694666</v>
      </c>
      <c r="I25" s="28">
        <f>+'PBI sectorial trim. a p.93'!I24/'PBI sectorial trim. a p.93'!I20-1</f>
        <v>0.14330191512196211</v>
      </c>
      <c r="J25" s="28">
        <f>+'PBI sectorial trim. a p.93'!J24/'PBI sectorial trim. a p.93'!J20-1</f>
        <v>9.6651874994205578E-2</v>
      </c>
      <c r="K25" s="28">
        <f>+'PBI sectorial trim. a p.93'!K24/'PBI sectorial trim. a p.93'!K20-1</f>
        <v>0.20827871050457181</v>
      </c>
      <c r="L25" s="28">
        <f>+'PBI sectorial trim. a p.93'!L24/'PBI sectorial trim. a p.93'!L20-1</f>
        <v>3.529040660009386E-2</v>
      </c>
      <c r="M25" s="28">
        <f>+'PBI sectorial trim. a p.93'!M24/'PBI sectorial trim. a p.93'!M20-1</f>
        <v>6.0025620164201321E-3</v>
      </c>
      <c r="N25" s="28">
        <f>+'PBI sectorial trim. a p.93'!N24/'PBI sectorial trim. a p.93'!N20-1</f>
        <v>3.6939686337915889E-2</v>
      </c>
      <c r="O25" s="28">
        <f>+'PBI sectorial trim. a p.93'!O24/'PBI sectorial trim. a p.93'!O20-1</f>
        <v>7.9591703419453541E-2</v>
      </c>
      <c r="P25" s="28">
        <f>+'PBI sectorial trim. a p.93'!P24/'PBI sectorial trim. a p.93'!P20-1</f>
        <v>0.27419859110648415</v>
      </c>
      <c r="Q25" s="28">
        <f>+'PBI sectorial trim. a p.93'!Q24/'PBI sectorial trim. a p.93'!Q20-1</f>
        <v>7.5856721158828799E-2</v>
      </c>
      <c r="R25" s="28">
        <f>+'PBI sectorial trim. a p.93'!R24/'PBI sectorial trim. a p.93'!R20-1</f>
        <v>0.12388497905867424</v>
      </c>
      <c r="S25" s="28">
        <f>+'PBI sectorial trim. a p.93'!S24/'PBI sectorial trim. a p.93'!S20-1</f>
        <v>0.39914576397092505</v>
      </c>
      <c r="T25" s="28">
        <f>+'PBI sectorial trim. a p.93'!T24/'PBI sectorial trim. a p.93'!T20-1</f>
        <v>8.2374293320212288E-2</v>
      </c>
    </row>
    <row r="26" spans="1:20" ht="15" customHeight="1">
      <c r="A26" s="47" t="s">
        <v>64</v>
      </c>
      <c r="B26" s="28">
        <f>+'PBI sectorial trim. a p.93'!B25/'PBI sectorial trim. a p.93'!B21-1</f>
        <v>0.11601631803888179</v>
      </c>
      <c r="C26" s="28">
        <f>+'PBI sectorial trim. a p.93'!C25/'PBI sectorial trim. a p.93'!C21-1</f>
        <v>0.12308807087596652</v>
      </c>
      <c r="D26" s="28">
        <f>+'PBI sectorial trim. a p.93'!D25/'PBI sectorial trim. a p.93'!D21-1</f>
        <v>1.6519601257198646E-2</v>
      </c>
      <c r="E26" s="28">
        <f>+'PBI sectorial trim. a p.93'!E25/'PBI sectorial trim. a p.93'!E21-1</f>
        <v>0.10999402416063386</v>
      </c>
      <c r="F26" s="28">
        <f>+'PBI sectorial trim. a p.93'!F25/'PBI sectorial trim. a p.93'!F21-1</f>
        <v>4.6340015894571707E-2</v>
      </c>
      <c r="G26" s="28">
        <f>+'PBI sectorial trim. a p.93'!G25/'PBI sectorial trim. a p.93'!G21-1</f>
        <v>0.22427581305345412</v>
      </c>
      <c r="H26" s="28">
        <f>+'PBI sectorial trim. a p.93'!H25/'PBI sectorial trim. a p.93'!H21-1</f>
        <v>0.13478593222700752</v>
      </c>
      <c r="I26" s="28">
        <f>+'PBI sectorial trim. a p.93'!I25/'PBI sectorial trim. a p.93'!I21-1</f>
        <v>0.13690728522179429</v>
      </c>
      <c r="J26" s="28">
        <f>+'PBI sectorial trim. a p.93'!J25/'PBI sectorial trim. a p.93'!J21-1</f>
        <v>0.10724076808618621</v>
      </c>
      <c r="K26" s="28">
        <f>+'PBI sectorial trim. a p.93'!K25/'PBI sectorial trim. a p.93'!K21-1</f>
        <v>0.1170592211505157</v>
      </c>
      <c r="L26" s="28">
        <f>+'PBI sectorial trim. a p.93'!L25/'PBI sectorial trim. a p.93'!L21-1</f>
        <v>5.1348877810666993E-2</v>
      </c>
      <c r="M26" s="28">
        <f>+'PBI sectorial trim. a p.93'!M25/'PBI sectorial trim. a p.93'!M21-1</f>
        <v>7.014348408200366E-3</v>
      </c>
      <c r="N26" s="28">
        <f>+'PBI sectorial trim. a p.93'!N25/'PBI sectorial trim. a p.93'!N21-1</f>
        <v>3.9357270160981006E-2</v>
      </c>
      <c r="O26" s="28">
        <f>+'PBI sectorial trim. a p.93'!O25/'PBI sectorial trim. a p.93'!O21-1</f>
        <v>9.1128513149936863E-2</v>
      </c>
      <c r="P26" s="28">
        <f>+'PBI sectorial trim. a p.93'!P25/'PBI sectorial trim. a p.93'!P21-1</f>
        <v>0.1144952855792376</v>
      </c>
      <c r="Q26" s="28">
        <f>+'PBI sectorial trim. a p.93'!Q25/'PBI sectorial trim. a p.93'!Q21-1</f>
        <v>9.0629527874728666E-2</v>
      </c>
      <c r="R26" s="28">
        <f>+'PBI sectorial trim. a p.93'!R25/'PBI sectorial trim. a p.93'!R21-1</f>
        <v>8.2196190308922557E-2</v>
      </c>
      <c r="S26" s="28">
        <f>+'PBI sectorial trim. a p.93'!S25/'PBI sectorial trim. a p.93'!S21-1</f>
        <v>0.28719256597132281</v>
      </c>
      <c r="T26" s="28">
        <f>+'PBI sectorial trim. a p.93'!T25/'PBI sectorial trim. a p.93'!T21-1</f>
        <v>9.2249641596363618E-2</v>
      </c>
    </row>
    <row r="27" spans="1:20" ht="15" customHeight="1">
      <c r="A27" s="47" t="s">
        <v>65</v>
      </c>
      <c r="B27" s="28">
        <f>+'PBI sectorial trim. a p.93'!B26/'PBI sectorial trim. a p.93'!B22-1</f>
        <v>4.9577393038588546E-2</v>
      </c>
      <c r="C27" s="28">
        <f>+'PBI sectorial trim. a p.93'!C26/'PBI sectorial trim. a p.93'!C22-1</f>
        <v>8.2625429963562702E-2</v>
      </c>
      <c r="D27" s="28">
        <f>+'PBI sectorial trim. a p.93'!D26/'PBI sectorial trim. a p.93'!D22-1</f>
        <v>4.0970235799890009E-2</v>
      </c>
      <c r="E27" s="28">
        <f>+'PBI sectorial trim. a p.93'!E26/'PBI sectorial trim. a p.93'!E22-1</f>
        <v>8.280910952377063E-2</v>
      </c>
      <c r="F27" s="28">
        <f>+'PBI sectorial trim. a p.93'!F26/'PBI sectorial trim. a p.93'!F22-1</f>
        <v>7.2214655268762806E-2</v>
      </c>
      <c r="G27" s="28">
        <f>+'PBI sectorial trim. a p.93'!G26/'PBI sectorial trim. a p.93'!G22-1</f>
        <v>0.17359484819329962</v>
      </c>
      <c r="H27" s="28">
        <f>+'PBI sectorial trim. a p.93'!H26/'PBI sectorial trim. a p.93'!H22-1</f>
        <v>0.12602992264463397</v>
      </c>
      <c r="I27" s="28">
        <f>+'PBI sectorial trim. a p.93'!I26/'PBI sectorial trim. a p.93'!I22-1</f>
        <v>0.10630422264150852</v>
      </c>
      <c r="J27" s="28">
        <f>+'PBI sectorial trim. a p.93'!J26/'PBI sectorial trim. a p.93'!J22-1</f>
        <v>9.386421597613448E-2</v>
      </c>
      <c r="K27" s="28">
        <f>+'PBI sectorial trim. a p.93'!K26/'PBI sectorial trim. a p.93'!K22-1</f>
        <v>0.1355824023914094</v>
      </c>
      <c r="L27" s="28">
        <f>+'PBI sectorial trim. a p.93'!L26/'PBI sectorial trim. a p.93'!L22-1</f>
        <v>6.5930462402185697E-2</v>
      </c>
      <c r="M27" s="28">
        <f>+'PBI sectorial trim. a p.93'!M26/'PBI sectorial trim. a p.93'!M22-1</f>
        <v>-2.1935195198563573E-3</v>
      </c>
      <c r="N27" s="28">
        <f>+'PBI sectorial trim. a p.93'!N26/'PBI sectorial trim. a p.93'!N22-1</f>
        <v>5.5780465574964966E-2</v>
      </c>
      <c r="O27" s="28">
        <f>+'PBI sectorial trim. a p.93'!O26/'PBI sectorial trim. a p.93'!O22-1</f>
        <v>8.3823032173393042E-2</v>
      </c>
      <c r="P27" s="28">
        <f>+'PBI sectorial trim. a p.93'!P26/'PBI sectorial trim. a p.93'!P22-1</f>
        <v>0.1334735769111266</v>
      </c>
      <c r="Q27" s="28">
        <f>+'PBI sectorial trim. a p.93'!Q26/'PBI sectorial trim. a p.93'!Q22-1</f>
        <v>8.267805494494862E-2</v>
      </c>
      <c r="R27" s="28">
        <f>+'PBI sectorial trim. a p.93'!R26/'PBI sectorial trim. a p.93'!R22-1</f>
        <v>6.2870903536236034E-2</v>
      </c>
      <c r="S27" s="28">
        <f>+'PBI sectorial trim. a p.93'!S26/'PBI sectorial trim. a p.93'!S22-1</f>
        <v>0.32017629969064743</v>
      </c>
      <c r="T27" s="28">
        <f>+'PBI sectorial trim. a p.93'!T26/'PBI sectorial trim. a p.93'!T22-1</f>
        <v>8.3789796696812857E-2</v>
      </c>
    </row>
    <row r="28" spans="1:20" ht="15" customHeight="1">
      <c r="A28" s="47" t="s">
        <v>66</v>
      </c>
      <c r="B28" s="28">
        <f>+'PBI sectorial trim. a p.93'!B27/'PBI sectorial trim. a p.93'!B23-1</f>
        <v>-2.8338640603421061E-2</v>
      </c>
      <c r="C28" s="28">
        <f>+'PBI sectorial trim. a p.93'!C27/'PBI sectorial trim. a p.93'!C23-1</f>
        <v>0.33321275634796721</v>
      </c>
      <c r="D28" s="28">
        <f>+'PBI sectorial trim. a p.93'!D27/'PBI sectorial trim. a p.93'!D23-1</f>
        <v>-5.0456477991511761E-5</v>
      </c>
      <c r="E28" s="28">
        <f>+'PBI sectorial trim. a p.93'!E27/'PBI sectorial trim. a p.93'!E23-1</f>
        <v>9.2205494318868597E-2</v>
      </c>
      <c r="F28" s="28">
        <f>+'PBI sectorial trim. a p.93'!F27/'PBI sectorial trim. a p.93'!F23-1</f>
        <v>8.393247409769633E-2</v>
      </c>
      <c r="G28" s="28">
        <f>+'PBI sectorial trim. a p.93'!G27/'PBI sectorial trim. a p.93'!G23-1</f>
        <v>0.21001103051723979</v>
      </c>
      <c r="H28" s="28">
        <f>+'PBI sectorial trim. a p.93'!H27/'PBI sectorial trim. a p.93'!H23-1</f>
        <v>0.10171688821841962</v>
      </c>
      <c r="I28" s="28">
        <f>+'PBI sectorial trim. a p.93'!I27/'PBI sectorial trim. a p.93'!I23-1</f>
        <v>0.13064923927570393</v>
      </c>
      <c r="J28" s="28">
        <f>+'PBI sectorial trim. a p.93'!J27/'PBI sectorial trim. a p.93'!J23-1</f>
        <v>0.1093317846231443</v>
      </c>
      <c r="K28" s="28">
        <f>+'PBI sectorial trim. a p.93'!K27/'PBI sectorial trim. a p.93'!K23-1</f>
        <v>0.13365576683895219</v>
      </c>
      <c r="L28" s="28">
        <f>+'PBI sectorial trim. a p.93'!L27/'PBI sectorial trim. a p.93'!L23-1</f>
        <v>4.0441164121952644E-2</v>
      </c>
      <c r="M28" s="28">
        <f>+'PBI sectorial trim. a p.93'!M27/'PBI sectorial trim. a p.93'!M23-1</f>
        <v>-1.123102248169594E-2</v>
      </c>
      <c r="N28" s="28">
        <f>+'PBI sectorial trim. a p.93'!N27/'PBI sectorial trim. a p.93'!N23-1</f>
        <v>6.9465192462536018E-2</v>
      </c>
      <c r="O28" s="28">
        <f>+'PBI sectorial trim. a p.93'!O27/'PBI sectorial trim. a p.93'!O23-1</f>
        <v>7.7850502352551754E-2</v>
      </c>
      <c r="P28" s="28">
        <f>+'PBI sectorial trim. a p.93'!P27/'PBI sectorial trim. a p.93'!P23-1</f>
        <v>0.18321345166656111</v>
      </c>
      <c r="Q28" s="28">
        <f>+'PBI sectorial trim. a p.93'!Q27/'PBI sectorial trim. a p.93'!Q23-1</f>
        <v>7.5577323598413626E-2</v>
      </c>
      <c r="R28" s="28">
        <f>+'PBI sectorial trim. a p.93'!R27/'PBI sectorial trim. a p.93'!R23-1</f>
        <v>0.10344238518122117</v>
      </c>
      <c r="S28" s="28">
        <f>+'PBI sectorial trim. a p.93'!S27/'PBI sectorial trim. a p.93'!S23-1</f>
        <v>0.35157757034481762</v>
      </c>
      <c r="T28" s="28">
        <f>+'PBI sectorial trim. a p.93'!T27/'PBI sectorial trim. a p.93'!T23-1</f>
        <v>8.060487217675627E-2</v>
      </c>
    </row>
    <row r="29" spans="1:20" ht="15" customHeight="1">
      <c r="A29" s="47" t="s">
        <v>67</v>
      </c>
      <c r="B29" s="28">
        <f>+'PBI sectorial trim. a p.93'!B28/'PBI sectorial trim. a p.93'!B24-1</f>
        <v>-1.1720383944427981E-3</v>
      </c>
      <c r="C29" s="28">
        <f>+'PBI sectorial trim. a p.93'!C28/'PBI sectorial trim. a p.93'!C24-1</f>
        <v>-1.8607419180940443E-2</v>
      </c>
      <c r="D29" s="28">
        <f>+'PBI sectorial trim. a p.93'!D28/'PBI sectorial trim. a p.93'!D24-1</f>
        <v>-1.0035970767817703E-2</v>
      </c>
      <c r="E29" s="28">
        <f>+'PBI sectorial trim. a p.93'!E28/'PBI sectorial trim. a p.93'!E24-1</f>
        <v>0.10193484463342095</v>
      </c>
      <c r="F29" s="28">
        <f>+'PBI sectorial trim. a p.93'!F28/'PBI sectorial trim. a p.93'!F24-1</f>
        <v>8.7522022529153976E-2</v>
      </c>
      <c r="G29" s="28">
        <f>+'PBI sectorial trim. a p.93'!G28/'PBI sectorial trim. a p.93'!G24-1</f>
        <v>0.15053658526724201</v>
      </c>
      <c r="H29" s="28">
        <f>+'PBI sectorial trim. a p.93'!H28/'PBI sectorial trim. a p.93'!H24-1</f>
        <v>9.6767239977208153E-2</v>
      </c>
      <c r="I29" s="28">
        <f>+'PBI sectorial trim. a p.93'!I28/'PBI sectorial trim. a p.93'!I24-1</f>
        <v>0.13328147550301628</v>
      </c>
      <c r="J29" s="28">
        <f>+'PBI sectorial trim. a p.93'!J28/'PBI sectorial trim. a p.93'!J24-1</f>
        <v>0.11811340516371494</v>
      </c>
      <c r="K29" s="28">
        <f>+'PBI sectorial trim. a p.93'!K28/'PBI sectorial trim. a p.93'!K24-1</f>
        <v>0.13233596935410374</v>
      </c>
      <c r="L29" s="28">
        <f>+'PBI sectorial trim. a p.93'!L28/'PBI sectorial trim. a p.93'!L24-1</f>
        <v>5.7367924928610314E-2</v>
      </c>
      <c r="M29" s="28">
        <f>+'PBI sectorial trim. a p.93'!M28/'PBI sectorial trim. a p.93'!M24-1</f>
        <v>-1.0230909576016689E-2</v>
      </c>
      <c r="N29" s="28">
        <f>+'PBI sectorial trim. a p.93'!N28/'PBI sectorial trim. a p.93'!N24-1</f>
        <v>5.2861866327563289E-2</v>
      </c>
      <c r="O29" s="28">
        <f>+'PBI sectorial trim. a p.93'!O28/'PBI sectorial trim. a p.93'!O24-1</f>
        <v>7.9461719252057694E-2</v>
      </c>
      <c r="P29" s="28">
        <f>+'PBI sectorial trim. a p.93'!P28/'PBI sectorial trim. a p.93'!P24-1</f>
        <v>0.18502255845738902</v>
      </c>
      <c r="Q29" s="28">
        <f>+'PBI sectorial trim. a p.93'!Q28/'PBI sectorial trim. a p.93'!Q24-1</f>
        <v>7.7062246327656236E-2</v>
      </c>
      <c r="R29" s="28">
        <f>+'PBI sectorial trim. a p.93'!R28/'PBI sectorial trim. a p.93'!R24-1</f>
        <v>0.12998396048768379</v>
      </c>
      <c r="S29" s="28">
        <f>+'PBI sectorial trim. a p.93'!S28/'PBI sectorial trim. a p.93'!S24-1</f>
        <v>0.29722060136344908</v>
      </c>
      <c r="T29" s="28">
        <f>+'PBI sectorial trim. a p.93'!T28/'PBI sectorial trim. a p.93'!T24-1</f>
        <v>8.3631069971234151E-2</v>
      </c>
    </row>
    <row r="30" spans="1:20" ht="15" customHeight="1">
      <c r="A30" s="47" t="s">
        <v>68</v>
      </c>
      <c r="B30" s="28">
        <f>+'PBI sectorial trim. a p.93'!B29/'PBI sectorial trim. a p.93'!B25-1</f>
        <v>-3.6341036559471851E-3</v>
      </c>
      <c r="C30" s="28">
        <f>+'PBI sectorial trim. a p.93'!C29/'PBI sectorial trim. a p.93'!C25-1</f>
        <v>-0.19246392184700911</v>
      </c>
      <c r="D30" s="28">
        <f>+'PBI sectorial trim. a p.93'!D29/'PBI sectorial trim. a p.93'!D25-1</f>
        <v>-2.0641574644720828E-3</v>
      </c>
      <c r="E30" s="28">
        <f>+'PBI sectorial trim. a p.93'!E29/'PBI sectorial trim. a p.93'!E25-1</f>
        <v>8.8033111141787135E-2</v>
      </c>
      <c r="F30" s="28">
        <f>+'PBI sectorial trim. a p.93'!F29/'PBI sectorial trim. a p.93'!F25-1</f>
        <v>8.2607529375607669E-2</v>
      </c>
      <c r="G30" s="28">
        <f>+'PBI sectorial trim. a p.93'!G29/'PBI sectorial trim. a p.93'!G25-1</f>
        <v>0.13628956115016</v>
      </c>
      <c r="H30" s="28">
        <f>+'PBI sectorial trim. a p.93'!H29/'PBI sectorial trim. a p.93'!H25-1</f>
        <v>0.10175780513646093</v>
      </c>
      <c r="I30" s="28">
        <f>+'PBI sectorial trim. a p.93'!I29/'PBI sectorial trim. a p.93'!I25-1</f>
        <v>0.13151151722810828</v>
      </c>
      <c r="J30" s="28">
        <f>+'PBI sectorial trim. a p.93'!J29/'PBI sectorial trim. a p.93'!J25-1</f>
        <v>0.12519353283073587</v>
      </c>
      <c r="K30" s="28">
        <f>+'PBI sectorial trim. a p.93'!K29/'PBI sectorial trim. a p.93'!K25-1</f>
        <v>0.16614193478800732</v>
      </c>
      <c r="L30" s="28">
        <f>+'PBI sectorial trim. a p.93'!L29/'PBI sectorial trim. a p.93'!L25-1</f>
        <v>3.7575085584719448E-2</v>
      </c>
      <c r="M30" s="28">
        <f>+'PBI sectorial trim. a p.93'!M29/'PBI sectorial trim. a p.93'!M25-1</f>
        <v>-1.1385104913246735E-2</v>
      </c>
      <c r="N30" s="28">
        <f>+'PBI sectorial trim. a p.93'!N29/'PBI sectorial trim. a p.93'!N25-1</f>
        <v>6.6407538587929249E-2</v>
      </c>
      <c r="O30" s="28">
        <f>+'PBI sectorial trim. a p.93'!O29/'PBI sectorial trim. a p.93'!O25-1</f>
        <v>7.7593638828103328E-2</v>
      </c>
      <c r="P30" s="28">
        <f>+'PBI sectorial trim. a p.93'!P29/'PBI sectorial trim. a p.93'!P25-1</f>
        <v>0.29037799215600324</v>
      </c>
      <c r="Q30" s="28">
        <f>+'PBI sectorial trim. a p.93'!Q29/'PBI sectorial trim. a p.93'!Q25-1</f>
        <v>7.2950307491756794E-2</v>
      </c>
      <c r="R30" s="28">
        <f>+'PBI sectorial trim. a p.93'!R29/'PBI sectorial trim. a p.93'!R25-1</f>
        <v>8.2602549422131633E-2</v>
      </c>
      <c r="S30" s="28">
        <f>+'PBI sectorial trim. a p.93'!S29/'PBI sectorial trim. a p.93'!S25-1</f>
        <v>0.31301909596704425</v>
      </c>
      <c r="T30" s="28">
        <f>+'PBI sectorial trim. a p.93'!T29/'PBI sectorial trim. a p.93'!T25-1</f>
        <v>7.6755656061411104E-2</v>
      </c>
    </row>
    <row r="31" spans="1:20" ht="15" customHeight="1">
      <c r="A31" s="47" t="s">
        <v>69</v>
      </c>
      <c r="B31" s="28">
        <f>+'PBI sectorial trim. a p.93'!B30/'PBI sectorial trim. a p.93'!B26-1</f>
        <v>1.1824522407378524E-2</v>
      </c>
      <c r="C31" s="28">
        <f>+'PBI sectorial trim. a p.93'!C30/'PBI sectorial trim. a p.93'!C26-1</f>
        <v>-0.12267790371981602</v>
      </c>
      <c r="D31" s="28">
        <f>+'PBI sectorial trim. a p.93'!D30/'PBI sectorial trim. a p.93'!D26-1</f>
        <v>-5.0758386092717767E-2</v>
      </c>
      <c r="E31" s="28">
        <f>+'PBI sectorial trim. a p.93'!E30/'PBI sectorial trim. a p.93'!E26-1</f>
        <v>6.7080566908344963E-2</v>
      </c>
      <c r="F31" s="28">
        <f>+'PBI sectorial trim. a p.93'!F30/'PBI sectorial trim. a p.93'!F26-1</f>
        <v>8.9622306180717759E-2</v>
      </c>
      <c r="G31" s="28">
        <f>+'PBI sectorial trim. a p.93'!G30/'PBI sectorial trim. a p.93'!G26-1</f>
        <v>0.13449818907781719</v>
      </c>
      <c r="H31" s="28">
        <f>+'PBI sectorial trim. a p.93'!H30/'PBI sectorial trim. a p.93'!H26-1</f>
        <v>6.3546916284257238E-2</v>
      </c>
      <c r="I31" s="28">
        <f>+'PBI sectorial trim. a p.93'!I30/'PBI sectorial trim. a p.93'!I26-1</f>
        <v>8.0324247477836508E-2</v>
      </c>
      <c r="J31" s="28">
        <f>+'PBI sectorial trim. a p.93'!J30/'PBI sectorial trim. a p.93'!J26-1</f>
        <v>0.11837552787036731</v>
      </c>
      <c r="K31" s="28">
        <f>+'PBI sectorial trim. a p.93'!K30/'PBI sectorial trim. a p.93'!K26-1</f>
        <v>0.1709706810349052</v>
      </c>
      <c r="L31" s="28">
        <f>+'PBI sectorial trim. a p.93'!L30/'PBI sectorial trim. a p.93'!L26-1</f>
        <v>4.2918572769817809E-2</v>
      </c>
      <c r="M31" s="28">
        <f>+'PBI sectorial trim. a p.93'!M30/'PBI sectorial trim. a p.93'!M26-1</f>
        <v>-6.196811770288968E-3</v>
      </c>
      <c r="N31" s="28">
        <f>+'PBI sectorial trim. a p.93'!N30/'PBI sectorial trim. a p.93'!N26-1</f>
        <v>2.2073928395714759E-2</v>
      </c>
      <c r="O31" s="28">
        <f>+'PBI sectorial trim. a p.93'!O30/'PBI sectorial trim. a p.93'!O26-1</f>
        <v>6.2090434275517525E-2</v>
      </c>
      <c r="P31" s="28">
        <f>+'PBI sectorial trim. a p.93'!P30/'PBI sectorial trim. a p.93'!P26-1</f>
        <v>0.28814255753724938</v>
      </c>
      <c r="Q31" s="28">
        <f>+'PBI sectorial trim. a p.93'!Q30/'PBI sectorial trim. a p.93'!Q26-1</f>
        <v>5.6632937487440582E-2</v>
      </c>
      <c r="R31" s="28">
        <f>+'PBI sectorial trim. a p.93'!R30/'PBI sectorial trim. a p.93'!R26-1</f>
        <v>6.9101565822555555E-2</v>
      </c>
      <c r="S31" s="28">
        <f>+'PBI sectorial trim. a p.93'!S30/'PBI sectorial trim. a p.93'!S26-1</f>
        <v>0.22294007474367716</v>
      </c>
      <c r="T31" s="28">
        <f>+'PBI sectorial trim. a p.93'!T30/'PBI sectorial trim. a p.93'!T26-1</f>
        <v>5.9731810954903208E-2</v>
      </c>
    </row>
    <row r="32" spans="1:20" ht="15" customHeight="1">
      <c r="A32" s="47" t="s">
        <v>70</v>
      </c>
      <c r="B32" s="28">
        <f>+'PBI sectorial trim. a p.93'!B31/'PBI sectorial trim. a p.93'!B27-1</f>
        <v>0.32835695804241682</v>
      </c>
      <c r="C32" s="28">
        <f>+'PBI sectorial trim. a p.93'!C31/'PBI sectorial trim. a p.93'!C27-1</f>
        <v>-0.26640374565757063</v>
      </c>
      <c r="D32" s="28">
        <f>+'PBI sectorial trim. a p.93'!D31/'PBI sectorial trim. a p.93'!D27-1</f>
        <v>-2.2331512805965459E-2</v>
      </c>
      <c r="E32" s="28">
        <f>+'PBI sectorial trim. a p.93'!E31/'PBI sectorial trim. a p.93'!E27-1</f>
        <v>4.2337345200947007E-2</v>
      </c>
      <c r="F32" s="28">
        <f>+'PBI sectorial trim. a p.93'!F31/'PBI sectorial trim. a p.93'!F27-1</f>
        <v>8.1666760212750544E-2</v>
      </c>
      <c r="G32" s="28">
        <f>+'PBI sectorial trim. a p.93'!G31/'PBI sectorial trim. a p.93'!G27-1</f>
        <v>9.8718738700662723E-2</v>
      </c>
      <c r="H32" s="28">
        <f>+'PBI sectorial trim. a p.93'!H31/'PBI sectorial trim. a p.93'!H27-1</f>
        <v>7.3088360911786499E-2</v>
      </c>
      <c r="I32" s="28">
        <f>+'PBI sectorial trim. a p.93'!I31/'PBI sectorial trim. a p.93'!I27-1</f>
        <v>0.10731520775471659</v>
      </c>
      <c r="J32" s="28">
        <f>+'PBI sectorial trim. a p.93'!J31/'PBI sectorial trim. a p.93'!J27-1</f>
        <v>0.11670303145653071</v>
      </c>
      <c r="K32" s="28">
        <f>+'PBI sectorial trim. a p.93'!K31/'PBI sectorial trim. a p.93'!K27-1</f>
        <v>0.23246027946935066</v>
      </c>
      <c r="L32" s="28">
        <f>+'PBI sectorial trim. a p.93'!L31/'PBI sectorial trim. a p.93'!L27-1</f>
        <v>3.671341171471787E-2</v>
      </c>
      <c r="M32" s="28">
        <f>+'PBI sectorial trim. a p.93'!M31/'PBI sectorial trim. a p.93'!M27-1</f>
        <v>-5.3629541328366059E-3</v>
      </c>
      <c r="N32" s="28">
        <f>+'PBI sectorial trim. a p.93'!N31/'PBI sectorial trim. a p.93'!N27-1</f>
        <v>2.0401301109935543E-2</v>
      </c>
      <c r="O32" s="28">
        <f>+'PBI sectorial trim. a p.93'!O31/'PBI sectorial trim. a p.93'!O27-1</f>
        <v>7.6644850241504692E-2</v>
      </c>
      <c r="P32" s="28">
        <f>+'PBI sectorial trim. a p.93'!P31/'PBI sectorial trim. a p.93'!P27-1</f>
        <v>0.38890863578990587</v>
      </c>
      <c r="Q32" s="28">
        <f>+'PBI sectorial trim. a p.93'!Q31/'PBI sectorial trim. a p.93'!Q27-1</f>
        <v>6.9233646531576154E-2</v>
      </c>
      <c r="R32" s="28">
        <f>+'PBI sectorial trim. a p.93'!R31/'PBI sectorial trim. a p.93'!R27-1</f>
        <v>5.0709235553403786E-2</v>
      </c>
      <c r="S32" s="28">
        <f>+'PBI sectorial trim. a p.93'!S31/'PBI sectorial trim. a p.93'!S27-1</f>
        <v>0.13806122949198518</v>
      </c>
      <c r="T32" s="28">
        <f>+'PBI sectorial trim. a p.93'!T31/'PBI sectorial trim. a p.93'!T27-1</f>
        <v>6.8984671227877659E-2</v>
      </c>
    </row>
    <row r="33" spans="1:20" ht="15" customHeight="1">
      <c r="A33" s="47" t="s">
        <v>71</v>
      </c>
      <c r="B33" s="28">
        <f>+'PBI sectorial trim. a p.93'!B32/'PBI sectorial trim. a p.93'!B28-1</f>
        <v>3.5923119254912095E-2</v>
      </c>
      <c r="C33" s="28">
        <f>+'PBI sectorial trim. a p.93'!C32/'PBI sectorial trim. a p.93'!C28-1</f>
        <v>9.1285106332086752E-2</v>
      </c>
      <c r="D33" s="28">
        <f>+'PBI sectorial trim. a p.93'!D32/'PBI sectorial trim. a p.93'!D28-1</f>
        <v>-1.5959571619934554E-2</v>
      </c>
      <c r="E33" s="28">
        <f>+'PBI sectorial trim. a p.93'!E32/'PBI sectorial trim. a p.93'!E28-1</f>
        <v>1.1515930232717908E-2</v>
      </c>
      <c r="F33" s="28">
        <f>+'PBI sectorial trim. a p.93'!F32/'PBI sectorial trim. a p.93'!F28-1</f>
        <v>7.6473321662111848E-2</v>
      </c>
      <c r="G33" s="28">
        <f>+'PBI sectorial trim. a p.93'!G32/'PBI sectorial trim. a p.93'!G28-1</f>
        <v>8.3401560509544614E-2</v>
      </c>
      <c r="H33" s="28">
        <f>+'PBI sectorial trim. a p.93'!H32/'PBI sectorial trim. a p.93'!H28-1</f>
        <v>2.5400389882849206E-2</v>
      </c>
      <c r="I33" s="28">
        <f>+'PBI sectorial trim. a p.93'!I32/'PBI sectorial trim. a p.93'!I28-1</f>
        <v>5.7991026629051312E-2</v>
      </c>
      <c r="J33" s="28">
        <f>+'PBI sectorial trim. a p.93'!J32/'PBI sectorial trim. a p.93'!J28-1</f>
        <v>7.1508723730175916E-2</v>
      </c>
      <c r="K33" s="28">
        <f>+'PBI sectorial trim. a p.93'!K32/'PBI sectorial trim. a p.93'!K28-1</f>
        <v>0.19380449796276933</v>
      </c>
      <c r="L33" s="28">
        <f>+'PBI sectorial trim. a p.93'!L32/'PBI sectorial trim. a p.93'!L28-1</f>
        <v>2.551161827791959E-2</v>
      </c>
      <c r="M33" s="28">
        <f>+'PBI sectorial trim. a p.93'!M32/'PBI sectorial trim. a p.93'!M28-1</f>
        <v>-6.5353603497223522E-3</v>
      </c>
      <c r="N33" s="28">
        <f>+'PBI sectorial trim. a p.93'!N32/'PBI sectorial trim. a p.93'!N28-1</f>
        <v>3.0059968176509022E-2</v>
      </c>
      <c r="O33" s="28">
        <f>+'PBI sectorial trim. a p.93'!O32/'PBI sectorial trim. a p.93'!O28-1</f>
        <v>4.0279938889035138E-2</v>
      </c>
      <c r="P33" s="28">
        <f>+'PBI sectorial trim. a p.93'!P32/'PBI sectorial trim. a p.93'!P28-1</f>
        <v>0.37252958405971182</v>
      </c>
      <c r="Q33" s="28">
        <f>+'PBI sectorial trim. a p.93'!Q32/'PBI sectorial trim. a p.93'!Q28-1</f>
        <v>3.1970659533599788E-2</v>
      </c>
      <c r="R33" s="28">
        <f>+'PBI sectorial trim. a p.93'!R32/'PBI sectorial trim. a p.93'!R28-1</f>
        <v>2.6294596544968574E-2</v>
      </c>
      <c r="S33" s="28">
        <f>+'PBI sectorial trim. a p.93'!S32/'PBI sectorial trim. a p.93'!S28-1</f>
        <v>8.7690071823724569E-2</v>
      </c>
      <c r="T33" s="28">
        <f>+'PBI sectorial trim. a p.93'!T32/'PBI sectorial trim. a p.93'!T28-1</f>
        <v>3.2465284060238853E-2</v>
      </c>
    </row>
    <row r="34" spans="1:20" ht="15" customHeight="1">
      <c r="A34" s="47" t="s">
        <v>72</v>
      </c>
      <c r="B34" s="28">
        <f>+'PBI sectorial trim. a p.93'!B33/'PBI sectorial trim. a p.93'!B29-1</f>
        <v>-4.2297013730918431E-2</v>
      </c>
      <c r="C34" s="28">
        <f>+'PBI sectorial trim. a p.93'!C33/'PBI sectorial trim. a p.93'!C29-1</f>
        <v>3.7097934619404693E-2</v>
      </c>
      <c r="D34" s="28">
        <f>+'PBI sectorial trim. a p.93'!D33/'PBI sectorial trim. a p.93'!D29-1</f>
        <v>-6.4981683528605783E-2</v>
      </c>
      <c r="E34" s="28">
        <f>+'PBI sectorial trim. a p.93'!E33/'PBI sectorial trim. a p.93'!E29-1</f>
        <v>-3.8574865833097438E-2</v>
      </c>
      <c r="F34" s="28">
        <f>+'PBI sectorial trim. a p.93'!F33/'PBI sectorial trim. a p.93'!F29-1</f>
        <v>5.8155267310174175E-2</v>
      </c>
      <c r="G34" s="28">
        <f>+'PBI sectorial trim. a p.93'!G33/'PBI sectorial trim. a p.93'!G29-1</f>
        <v>3.9365519846788377E-2</v>
      </c>
      <c r="H34" s="28">
        <f>+'PBI sectorial trim. a p.93'!H33/'PBI sectorial trim. a p.93'!H29-1</f>
        <v>-4.3644553498105698E-2</v>
      </c>
      <c r="I34" s="28">
        <f>+'PBI sectorial trim. a p.93'!I33/'PBI sectorial trim. a p.93'!I29-1</f>
        <v>1.4880542422581744E-2</v>
      </c>
      <c r="J34" s="28">
        <f>+'PBI sectorial trim. a p.93'!J33/'PBI sectorial trim. a p.93'!J29-1</f>
        <v>5.2986248452337792E-2</v>
      </c>
      <c r="K34" s="28">
        <f>+'PBI sectorial trim. a p.93'!K33/'PBI sectorial trim. a p.93'!K29-1</f>
        <v>0.14301770432035443</v>
      </c>
      <c r="L34" s="28">
        <f>+'PBI sectorial trim. a p.93'!L33/'PBI sectorial trim. a p.93'!L29-1</f>
        <v>1.1348120984996823E-2</v>
      </c>
      <c r="M34" s="28">
        <f>+'PBI sectorial trim. a p.93'!M33/'PBI sectorial trim. a p.93'!M29-1</f>
        <v>-5.6526304779795922E-3</v>
      </c>
      <c r="N34" s="28">
        <f>+'PBI sectorial trim. a p.93'!N33/'PBI sectorial trim. a p.93'!N29-1</f>
        <v>2.0800116749683406E-2</v>
      </c>
      <c r="O34" s="28">
        <f>+'PBI sectorial trim. a p.93'!O33/'PBI sectorial trim. a p.93'!O29-1</f>
        <v>4.0743814773682718E-3</v>
      </c>
      <c r="P34" s="28">
        <f>+'PBI sectorial trim. a p.93'!P33/'PBI sectorial trim. a p.93'!P29-1</f>
        <v>0.25385027675427629</v>
      </c>
      <c r="Q34" s="28">
        <f>+'PBI sectorial trim. a p.93'!Q33/'PBI sectorial trim. a p.93'!Q29-1</f>
        <v>-2.4806962877462757E-3</v>
      </c>
      <c r="R34" s="28">
        <f>+'PBI sectorial trim. a p.93'!R33/'PBI sectorial trim. a p.93'!R29-1</f>
        <v>-1.0430413843515951E-2</v>
      </c>
      <c r="S34" s="28">
        <f>+'PBI sectorial trim. a p.93'!S33/'PBI sectorial trim. a p.93'!S29-1</f>
        <v>-8.4852038208437452E-2</v>
      </c>
      <c r="T34" s="28">
        <f>+'PBI sectorial trim. a p.93'!T33/'PBI sectorial trim. a p.93'!T29-1</f>
        <v>-4.3388858897427385E-3</v>
      </c>
    </row>
    <row r="35" spans="1:20" ht="15" customHeight="1">
      <c r="A35" s="47" t="s">
        <v>73</v>
      </c>
      <c r="B35" s="28">
        <f>+'PBI sectorial trim. a p.93'!B34/'PBI sectorial trim. a p.93'!B30-1</f>
        <v>7.9004876964802184E-2</v>
      </c>
      <c r="C35" s="28">
        <f>+'PBI sectorial trim. a p.93'!C34/'PBI sectorial trim. a p.93'!C30-1</f>
        <v>0.1867014931755191</v>
      </c>
      <c r="D35" s="28">
        <f>+'PBI sectorial trim. a p.93'!D34/'PBI sectorial trim. a p.93'!D30-1</f>
        <v>-6.5227391808777124E-2</v>
      </c>
      <c r="E35" s="28">
        <f>+'PBI sectorial trim. a p.93'!E34/'PBI sectorial trim. a p.93'!E30-1</f>
        <v>-6.2356744665229114E-2</v>
      </c>
      <c r="F35" s="28">
        <f>+'PBI sectorial trim. a p.93'!F34/'PBI sectorial trim. a p.93'!F30-1</f>
        <v>3.9851819083064122E-2</v>
      </c>
      <c r="G35" s="28">
        <f>+'PBI sectorial trim. a p.93'!G34/'PBI sectorial trim. a p.93'!G30-1</f>
        <v>-4.6000191275225144E-2</v>
      </c>
      <c r="H35" s="28">
        <f>+'PBI sectorial trim. a p.93'!H34/'PBI sectorial trim. a p.93'!H30-1</f>
        <v>-6.6408441398701834E-2</v>
      </c>
      <c r="I35" s="28">
        <f>+'PBI sectorial trim. a p.93'!I34/'PBI sectorial trim. a p.93'!I30-1</f>
        <v>-2.1914783355120426E-2</v>
      </c>
      <c r="J35" s="28">
        <f>+'PBI sectorial trim. a p.93'!J34/'PBI sectorial trim. a p.93'!J30-1</f>
        <v>-6.5292037699256067E-3</v>
      </c>
      <c r="K35" s="28">
        <f>+'PBI sectorial trim. a p.93'!K34/'PBI sectorial trim. a p.93'!K30-1</f>
        <v>5.584528553561463E-2</v>
      </c>
      <c r="L35" s="28">
        <f>+'PBI sectorial trim. a p.93'!L34/'PBI sectorial trim. a p.93'!L30-1</f>
        <v>-1.2448020856859698E-2</v>
      </c>
      <c r="M35" s="28">
        <f>+'PBI sectorial trim. a p.93'!M34/'PBI sectorial trim. a p.93'!M30-1</f>
        <v>1.7705348106270336E-2</v>
      </c>
      <c r="N35" s="28">
        <f>+'PBI sectorial trim. a p.93'!N34/'PBI sectorial trim. a p.93'!N30-1</f>
        <v>2.3198600178568674E-2</v>
      </c>
      <c r="O35" s="28">
        <f>+'PBI sectorial trim. a p.93'!O34/'PBI sectorial trim. a p.93'!O30-1</f>
        <v>-1.5956204902615068E-2</v>
      </c>
      <c r="P35" s="28">
        <f>+'PBI sectorial trim. a p.93'!P34/'PBI sectorial trim. a p.93'!P30-1</f>
        <v>0.12295827866909304</v>
      </c>
      <c r="Q35" s="28">
        <f>+'PBI sectorial trim. a p.93'!Q34/'PBI sectorial trim. a p.93'!Q30-1</f>
        <v>-2.0044782183875731E-2</v>
      </c>
      <c r="R35" s="28">
        <f>+'PBI sectorial trim. a p.93'!R34/'PBI sectorial trim. a p.93'!R30-1</f>
        <v>-5.2035873557503054E-2</v>
      </c>
      <c r="S35" s="28">
        <f>+'PBI sectorial trim. a p.93'!S34/'PBI sectorial trim. a p.93'!S30-1</f>
        <v>-0.16411997736276163</v>
      </c>
      <c r="T35" s="28">
        <f>+'PBI sectorial trim. a p.93'!T34/'PBI sectorial trim. a p.93'!T30-1</f>
        <v>-2.4577377985463333E-2</v>
      </c>
    </row>
    <row r="36" spans="1:20" ht="15" customHeight="1">
      <c r="A36" s="47" t="s">
        <v>74</v>
      </c>
      <c r="B36" s="28">
        <f>+'PBI sectorial trim. a p.93'!B35/'PBI sectorial trim. a p.93'!B31-1</f>
        <v>-2.4627673159194341E-3</v>
      </c>
      <c r="C36" s="28">
        <f>+'PBI sectorial trim. a p.93'!C35/'PBI sectorial trim. a p.93'!C31-1</f>
        <v>0.13634071923003144</v>
      </c>
      <c r="D36" s="28">
        <f>+'PBI sectorial trim. a p.93'!D35/'PBI sectorial trim. a p.93'!D31-1</f>
        <v>-6.6484348269495119E-2</v>
      </c>
      <c r="E36" s="28">
        <f>+'PBI sectorial trim. a p.93'!E35/'PBI sectorial trim. a p.93'!E31-1</f>
        <v>-0.11214549772113702</v>
      </c>
      <c r="F36" s="28">
        <f>+'PBI sectorial trim. a p.93'!F35/'PBI sectorial trim. a p.93'!F31-1</f>
        <v>2.6010066015214495E-2</v>
      </c>
      <c r="G36" s="28">
        <f>+'PBI sectorial trim. a p.93'!G35/'PBI sectorial trim. a p.93'!G31-1</f>
        <v>-3.9440074140979275E-2</v>
      </c>
      <c r="H36" s="28">
        <f>+'PBI sectorial trim. a p.93'!H35/'PBI sectorial trim. a p.93'!H31-1</f>
        <v>-0.10423478396887675</v>
      </c>
      <c r="I36" s="28">
        <f>+'PBI sectorial trim. a p.93'!I35/'PBI sectorial trim. a p.93'!I31-1</f>
        <v>-6.3781987037747734E-2</v>
      </c>
      <c r="J36" s="28">
        <f>+'PBI sectorial trim. a p.93'!J35/'PBI sectorial trim. a p.93'!J31-1</f>
        <v>-3.3802562182327245E-2</v>
      </c>
      <c r="K36" s="28">
        <f>+'PBI sectorial trim. a p.93'!K35/'PBI sectorial trim. a p.93'!K31-1</f>
        <v>-1.4548700390816571E-2</v>
      </c>
      <c r="L36" s="28">
        <f>+'PBI sectorial trim. a p.93'!L35/'PBI sectorial trim. a p.93'!L31-1</f>
        <v>-1.6456364460052497E-2</v>
      </c>
      <c r="M36" s="28">
        <f>+'PBI sectorial trim. a p.93'!M35/'PBI sectorial trim. a p.93'!M31-1</f>
        <v>1.871138401263428E-2</v>
      </c>
      <c r="N36" s="28">
        <f>+'PBI sectorial trim. a p.93'!N35/'PBI sectorial trim. a p.93'!N31-1</f>
        <v>2.5436458209290969E-2</v>
      </c>
      <c r="O36" s="28">
        <f>+'PBI sectorial trim. a p.93'!O35/'PBI sectorial trim. a p.93'!O31-1</f>
        <v>-4.2281382631944586E-2</v>
      </c>
      <c r="P36" s="28">
        <f>+'PBI sectorial trim. a p.93'!P35/'PBI sectorial trim. a p.93'!P31-1</f>
        <v>-1.944299912107561E-2</v>
      </c>
      <c r="Q36" s="28">
        <f>+'PBI sectorial trim. a p.93'!Q35/'PBI sectorial trim. a p.93'!Q31-1</f>
        <v>-4.2985481349936294E-2</v>
      </c>
      <c r="R36" s="28">
        <f>+'PBI sectorial trim. a p.93'!R35/'PBI sectorial trim. a p.93'!R31-1</f>
        <v>-9.6396960360578765E-2</v>
      </c>
      <c r="S36" s="28">
        <f>+'PBI sectorial trim. a p.93'!S35/'PBI sectorial trim. a p.93'!S31-1</f>
        <v>-0.21212121212121204</v>
      </c>
      <c r="T36" s="28">
        <f>+'PBI sectorial trim. a p.93'!T35/'PBI sectorial trim. a p.93'!T31-1</f>
        <v>-4.9119846307918436E-2</v>
      </c>
    </row>
    <row r="37" spans="1:20" ht="15" customHeight="1">
      <c r="A37" s="47" t="s">
        <v>75</v>
      </c>
      <c r="B37" s="28">
        <f>+'PBI sectorial trim. a p.93'!B36/'PBI sectorial trim. a p.93'!B32-1</f>
        <v>1.8274015015747214E-2</v>
      </c>
      <c r="C37" s="28">
        <f>+'PBI sectorial trim. a p.93'!C36/'PBI sectorial trim. a p.93'!C32-1</f>
        <v>-0.26409764761500876</v>
      </c>
      <c r="D37" s="28">
        <f>+'PBI sectorial trim. a p.93'!D36/'PBI sectorial trim. a p.93'!D32-1</f>
        <v>-2.3783116472837817E-2</v>
      </c>
      <c r="E37" s="28">
        <f>+'PBI sectorial trim. a p.93'!E36/'PBI sectorial trim. a p.93'!E32-1</f>
        <v>-0.10810833770213668</v>
      </c>
      <c r="F37" s="28">
        <f>+'PBI sectorial trim. a p.93'!F36/'PBI sectorial trim. a p.93'!F32-1</f>
        <v>2.7660345867409619E-2</v>
      </c>
      <c r="G37" s="28">
        <f>+'PBI sectorial trim. a p.93'!G36/'PBI sectorial trim. a p.93'!G32-1</f>
        <v>-0.11945172492710776</v>
      </c>
      <c r="H37" s="28">
        <f>+'PBI sectorial trim. a p.93'!H36/'PBI sectorial trim. a p.93'!H32-1</f>
        <v>-9.6232890811623339E-2</v>
      </c>
      <c r="I37" s="28">
        <f>+'PBI sectorial trim. a p.93'!I36/'PBI sectorial trim. a p.93'!I32-1</f>
        <v>-6.3993833415036505E-2</v>
      </c>
      <c r="J37" s="28">
        <f>+'PBI sectorial trim. a p.93'!J36/'PBI sectorial trim. a p.93'!J32-1</f>
        <v>-1.5195197997997512E-2</v>
      </c>
      <c r="K37" s="28">
        <f>+'PBI sectorial trim. a p.93'!K36/'PBI sectorial trim. a p.93'!K32-1</f>
        <v>-2.1035002829191907E-2</v>
      </c>
      <c r="L37" s="28">
        <f>+'PBI sectorial trim. a p.93'!L36/'PBI sectorial trim. a p.93'!L32-1</f>
        <v>-9.0429166050458587E-3</v>
      </c>
      <c r="M37" s="28">
        <f>+'PBI sectorial trim. a p.93'!M36/'PBI sectorial trim. a p.93'!M32-1</f>
        <v>1.8845406734724124E-2</v>
      </c>
      <c r="N37" s="28">
        <f>+'PBI sectorial trim. a p.93'!N36/'PBI sectorial trim. a p.93'!N32-1</f>
        <v>1.1270669955283141E-2</v>
      </c>
      <c r="O37" s="28">
        <f>+'PBI sectorial trim. a p.93'!O36/'PBI sectorial trim. a p.93'!O32-1</f>
        <v>-4.453070307111695E-2</v>
      </c>
      <c r="P37" s="28">
        <f>+'PBI sectorial trim. a p.93'!P36/'PBI sectorial trim. a p.93'!P32-1</f>
        <v>-4.868674344727808E-2</v>
      </c>
      <c r="Q37" s="28">
        <f>+'PBI sectorial trim. a p.93'!Q36/'PBI sectorial trim. a p.93'!Q32-1</f>
        <v>-4.439246331571256E-2</v>
      </c>
      <c r="R37" s="28">
        <f>+'PBI sectorial trim. a p.93'!R36/'PBI sectorial trim. a p.93'!R32-1</f>
        <v>-0.11045161471785125</v>
      </c>
      <c r="S37" s="28">
        <f>+'PBI sectorial trim. a p.93'!S36/'PBI sectorial trim. a p.93'!S32-1</f>
        <v>-0.13546202225447512</v>
      </c>
      <c r="T37" s="28">
        <f>+'PBI sectorial trim. a p.93'!T36/'PBI sectorial trim. a p.93'!T32-1</f>
        <v>-5.0603241344650662E-2</v>
      </c>
    </row>
    <row r="38" spans="1:20" ht="15" customHeight="1">
      <c r="A38" s="47" t="s">
        <v>76</v>
      </c>
      <c r="B38" s="28">
        <f>+'PBI sectorial trim. a p.93'!B37/'PBI sectorial trim. a p.93'!B33-1</f>
        <v>2.5110691003417118E-2</v>
      </c>
      <c r="C38" s="28">
        <f>+'PBI sectorial trim. a p.93'!C37/'PBI sectorial trim. a p.93'!C33-1</f>
        <v>-0.20675774165058136</v>
      </c>
      <c r="D38" s="28">
        <f>+'PBI sectorial trim. a p.93'!D37/'PBI sectorial trim. a p.93'!D33-1</f>
        <v>2.8232253095150206E-2</v>
      </c>
      <c r="E38" s="28">
        <f>+'PBI sectorial trim. a p.93'!E37/'PBI sectorial trim. a p.93'!E33-1</f>
        <v>-3.0845927280072516E-2</v>
      </c>
      <c r="F38" s="28">
        <f>+'PBI sectorial trim. a p.93'!F37/'PBI sectorial trim. a p.93'!F33-1</f>
        <v>5.1221606757851035E-2</v>
      </c>
      <c r="G38" s="28">
        <f>+'PBI sectorial trim. a p.93'!G37/'PBI sectorial trim. a p.93'!G33-1</f>
        <v>-0.10501394046572121</v>
      </c>
      <c r="H38" s="28">
        <f>+'PBI sectorial trim. a p.93'!H37/'PBI sectorial trim. a p.93'!H33-1</f>
        <v>-2.3021295060202784E-2</v>
      </c>
      <c r="I38" s="28">
        <f>+'PBI sectorial trim. a p.93'!I37/'PBI sectorial trim. a p.93'!I33-1</f>
        <v>-1.9140082353544141E-2</v>
      </c>
      <c r="J38" s="28">
        <f>+'PBI sectorial trim. a p.93'!J37/'PBI sectorial trim. a p.93'!J33-1</f>
        <v>3.7349873624092922E-3</v>
      </c>
      <c r="K38" s="28">
        <f>+'PBI sectorial trim. a p.93'!K37/'PBI sectorial trim. a p.93'!K33-1</f>
        <v>2.2528789942197758E-3</v>
      </c>
      <c r="L38" s="28">
        <f>+'PBI sectorial trim. a p.93'!L37/'PBI sectorial trim. a p.93'!L33-1</f>
        <v>2.6509710762070426E-3</v>
      </c>
      <c r="M38" s="28">
        <f>+'PBI sectorial trim. a p.93'!M37/'PBI sectorial trim. a p.93'!M33-1</f>
        <v>2.2126308648039439E-2</v>
      </c>
      <c r="N38" s="28">
        <f>+'PBI sectorial trim. a p.93'!N37/'PBI sectorial trim. a p.93'!N33-1</f>
        <v>1.804227342198228E-2</v>
      </c>
      <c r="O38" s="28">
        <f>+'PBI sectorial trim. a p.93'!O37/'PBI sectorial trim. a p.93'!O33-1</f>
        <v>-9.1618641533661727E-3</v>
      </c>
      <c r="P38" s="28">
        <f>+'PBI sectorial trim. a p.93'!P37/'PBI sectorial trim. a p.93'!P33-1</f>
        <v>-3.7048810163832879E-2</v>
      </c>
      <c r="Q38" s="28">
        <f>+'PBI sectorial trim. a p.93'!Q37/'PBI sectorial trim. a p.93'!Q33-1</f>
        <v>-8.2419386667680339E-3</v>
      </c>
      <c r="R38" s="28">
        <f>+'PBI sectorial trim. a p.93'!R37/'PBI sectorial trim. a p.93'!R33-1</f>
        <v>-2.0480258355051628E-2</v>
      </c>
      <c r="S38" s="28">
        <f>+'PBI sectorial trim. a p.93'!S37/'PBI sectorial trim. a p.93'!S33-1</f>
        <v>-3.3498077979132179E-2</v>
      </c>
      <c r="T38" s="28">
        <f>+'PBI sectorial trim. a p.93'!T37/'PBI sectorial trim. a p.93'!T33-1</f>
        <v>-9.4367917609754493E-3</v>
      </c>
    </row>
    <row r="39" spans="1:20" ht="15" customHeight="1">
      <c r="A39" s="47" t="s">
        <v>77</v>
      </c>
      <c r="B39" s="28">
        <f>+'PBI sectorial trim. a p.93'!B38/'PBI sectorial trim. a p.93'!B34-1</f>
        <v>-5.8529922531387779E-2</v>
      </c>
      <c r="C39" s="28">
        <f>+'PBI sectorial trim. a p.93'!C38/'PBI sectorial trim. a p.93'!C34-1</f>
        <v>0.14798661830098214</v>
      </c>
      <c r="D39" s="28">
        <f>+'PBI sectorial trim. a p.93'!D38/'PBI sectorial trim. a p.93'!D34-1</f>
        <v>4.9865576882891727E-2</v>
      </c>
      <c r="E39" s="28">
        <f>+'PBI sectorial trim. a p.93'!E38/'PBI sectorial trim. a p.93'!E34-1</f>
        <v>-2.5017437095282924E-2</v>
      </c>
      <c r="F39" s="28">
        <f>+'PBI sectorial trim. a p.93'!F38/'PBI sectorial trim. a p.93'!F34-1</f>
        <v>5.827125448519288E-2</v>
      </c>
      <c r="G39" s="28">
        <f>+'PBI sectorial trim. a p.93'!G38/'PBI sectorial trim. a p.93'!G34-1</f>
        <v>-5.9581621480270797E-2</v>
      </c>
      <c r="H39" s="28">
        <f>+'PBI sectorial trim. a p.93'!H38/'PBI sectorial trim. a p.93'!H34-1</f>
        <v>-1.4031114802187994E-2</v>
      </c>
      <c r="I39" s="28">
        <f>+'PBI sectorial trim. a p.93'!I38/'PBI sectorial trim. a p.93'!I34-1</f>
        <v>4.65971210184013E-3</v>
      </c>
      <c r="J39" s="28">
        <f>+'PBI sectorial trim. a p.93'!J38/'PBI sectorial trim. a p.93'!J34-1</f>
        <v>1.3216078866396197E-2</v>
      </c>
      <c r="K39" s="28">
        <f>+'PBI sectorial trim. a p.93'!K38/'PBI sectorial trim. a p.93'!K34-1</f>
        <v>4.6396987992353145E-2</v>
      </c>
      <c r="L39" s="28">
        <f>+'PBI sectorial trim. a p.93'!L38/'PBI sectorial trim. a p.93'!L34-1</f>
        <v>1.548372485726901E-2</v>
      </c>
      <c r="M39" s="28">
        <f>+'PBI sectorial trim. a p.93'!M38/'PBI sectorial trim. a p.93'!M34-1</f>
        <v>1.1674714211849402E-2</v>
      </c>
      <c r="N39" s="28">
        <f>+'PBI sectorial trim. a p.93'!N38/'PBI sectorial trim. a p.93'!N34-1</f>
        <v>1.6263519343123312E-2</v>
      </c>
      <c r="O39" s="28">
        <f>+'PBI sectorial trim. a p.93'!O38/'PBI sectorial trim. a p.93'!O34-1</f>
        <v>-1.1252757146402725E-3</v>
      </c>
      <c r="P39" s="28">
        <f>+'PBI sectorial trim. a p.93'!P38/'PBI sectorial trim. a p.93'!P34-1</f>
        <v>-2.0063086326858048E-3</v>
      </c>
      <c r="Q39" s="28">
        <f>+'PBI sectorial trim. a p.93'!Q38/'PBI sectorial trim. a p.93'!Q34-1</f>
        <v>-1.095560819012853E-3</v>
      </c>
      <c r="R39" s="28">
        <f>+'PBI sectorial trim. a p.93'!R38/'PBI sectorial trim. a p.93'!R34-1</f>
        <v>-1.1647359987914885E-2</v>
      </c>
      <c r="S39" s="28">
        <f>+'PBI sectorial trim. a p.93'!S38/'PBI sectorial trim. a p.93'!S34-1</f>
        <v>4.7393364928911552E-3</v>
      </c>
      <c r="T39" s="28">
        <f>+'PBI sectorial trim. a p.93'!T38/'PBI sectorial trim. a p.93'!T34-1</f>
        <v>-1.7685820838971855E-3</v>
      </c>
    </row>
    <row r="40" spans="1:20" ht="15" customHeight="1">
      <c r="A40" s="47" t="s">
        <v>78</v>
      </c>
      <c r="B40" s="28">
        <f>+'PBI sectorial trim. a p.93'!B39/'PBI sectorial trim. a p.93'!B35-1</f>
        <v>1.5576780221196129E-2</v>
      </c>
      <c r="C40" s="28">
        <f>+'PBI sectorial trim. a p.93'!C39/'PBI sectorial trim. a p.93'!C35-1</f>
        <v>-0.13022916815858432</v>
      </c>
      <c r="D40" s="28">
        <f>+'PBI sectorial trim. a p.93'!D39/'PBI sectorial trim. a p.93'!D35-1</f>
        <v>0.12348016390585093</v>
      </c>
      <c r="E40" s="28">
        <f>+'PBI sectorial trim. a p.93'!E39/'PBI sectorial trim. a p.93'!E35-1</f>
        <v>-3.3852619362435887E-2</v>
      </c>
      <c r="F40" s="28">
        <f>+'PBI sectorial trim. a p.93'!F39/'PBI sectorial trim. a p.93'!F35-1</f>
        <v>6.3570683786111637E-2</v>
      </c>
      <c r="G40" s="28">
        <f>+'PBI sectorial trim. a p.93'!G39/'PBI sectorial trim. a p.93'!G35-1</f>
        <v>-0.14262217844501501</v>
      </c>
      <c r="H40" s="28">
        <f>+'PBI sectorial trim. a p.93'!H39/'PBI sectorial trim. a p.93'!H35-1</f>
        <v>-2.3386931142748701E-2</v>
      </c>
      <c r="I40" s="28">
        <f>+'PBI sectorial trim. a p.93'!I39/'PBI sectorial trim. a p.93'!I35-1</f>
        <v>4.8307844126076471E-3</v>
      </c>
      <c r="J40" s="28">
        <f>+'PBI sectorial trim. a p.93'!J39/'PBI sectorial trim. a p.93'!J35-1</f>
        <v>2.2021611224359638E-2</v>
      </c>
      <c r="K40" s="28">
        <f>+'PBI sectorial trim. a p.93'!K39/'PBI sectorial trim. a p.93'!K35-1</f>
        <v>3.5077465003012342E-2</v>
      </c>
      <c r="L40" s="28">
        <f>+'PBI sectorial trim. a p.93'!L39/'PBI sectorial trim. a p.93'!L35-1</f>
        <v>4.0922042064241992E-3</v>
      </c>
      <c r="M40" s="28">
        <f>+'PBI sectorial trim. a p.93'!M39/'PBI sectorial trim. a p.93'!M35-1</f>
        <v>1.2311572807768956E-2</v>
      </c>
      <c r="N40" s="28">
        <f>+'PBI sectorial trim. a p.93'!N39/'PBI sectorial trim. a p.93'!N35-1</f>
        <v>2.2944129067089758E-2</v>
      </c>
      <c r="O40" s="28">
        <f>+'PBI sectorial trim. a p.93'!O39/'PBI sectorial trim. a p.93'!O35-1</f>
        <v>-4.3242434372189331E-3</v>
      </c>
      <c r="P40" s="28">
        <f>+'PBI sectorial trim. a p.93'!P39/'PBI sectorial trim. a p.93'!P35-1</f>
        <v>1.6999270310522396E-2</v>
      </c>
      <c r="Q40" s="28">
        <f>+'PBI sectorial trim. a p.93'!Q39/'PBI sectorial trim. a p.93'!Q35-1</f>
        <v>-4.9978111804818148E-3</v>
      </c>
      <c r="R40" s="28">
        <f>+'PBI sectorial trim. a p.93'!R39/'PBI sectorial trim. a p.93'!R35-1</f>
        <v>4.0959042666848244E-3</v>
      </c>
      <c r="S40" s="28">
        <f>+'PBI sectorial trim. a p.93'!S39/'PBI sectorial trim. a p.93'!S35-1</f>
        <v>3.0769230769230882E-2</v>
      </c>
      <c r="T40" s="28">
        <f>+'PBI sectorial trim. a p.93'!T39/'PBI sectorial trim. a p.93'!T35-1</f>
        <v>-3.9703284432929253E-3</v>
      </c>
    </row>
    <row r="41" spans="1:20" ht="15" customHeight="1">
      <c r="A41" s="47" t="s">
        <v>79</v>
      </c>
      <c r="B41" s="28">
        <f>+'PBI sectorial trim. a p.93'!B40/'PBI sectorial trim. a p.93'!B36-1</f>
        <v>-2.3737016290575563E-2</v>
      </c>
      <c r="C41" s="28">
        <f>+'PBI sectorial trim. a p.93'!C40/'PBI sectorial trim. a p.93'!C36-1</f>
        <v>-0.11441460851902874</v>
      </c>
      <c r="D41" s="28">
        <f>+'PBI sectorial trim. a p.93'!D40/'PBI sectorial trim. a p.93'!D36-1</f>
        <v>5.8833210787063273E-2</v>
      </c>
      <c r="E41" s="28">
        <f>+'PBI sectorial trim. a p.93'!E40/'PBI sectorial trim. a p.93'!E36-1</f>
        <v>-3.4417410776399149E-2</v>
      </c>
      <c r="F41" s="28">
        <f>+'PBI sectorial trim. a p.93'!F40/'PBI sectorial trim. a p.93'!F36-1</f>
        <v>0.11087487285874431</v>
      </c>
      <c r="G41" s="28">
        <f>+'PBI sectorial trim. a p.93'!G40/'PBI sectorial trim. a p.93'!G36-1</f>
        <v>-8.9176854927202398E-2</v>
      </c>
      <c r="H41" s="28">
        <f>+'PBI sectorial trim. a p.93'!H40/'PBI sectorial trim. a p.93'!H36-1</f>
        <v>-3.2903614662267988E-2</v>
      </c>
      <c r="I41" s="28">
        <f>+'PBI sectorial trim. a p.93'!I40/'PBI sectorial trim. a p.93'!I36-1</f>
        <v>2.905747154368532E-3</v>
      </c>
      <c r="J41" s="28">
        <f>+'PBI sectorial trim. a p.93'!J40/'PBI sectorial trim. a p.93'!J36-1</f>
        <v>3.0403659654110626E-2</v>
      </c>
      <c r="K41" s="28">
        <f>+'PBI sectorial trim. a p.93'!K40/'PBI sectorial trim. a p.93'!K36-1</f>
        <v>9.2446659900116135E-3</v>
      </c>
      <c r="L41" s="28">
        <f>+'PBI sectorial trim. a p.93'!L40/'PBI sectorial trim. a p.93'!L36-1</f>
        <v>1.3153369409619975E-2</v>
      </c>
      <c r="M41" s="28">
        <f>+'PBI sectorial trim. a p.93'!M40/'PBI sectorial trim. a p.93'!M36-1</f>
        <v>5.8510461627327981E-3</v>
      </c>
      <c r="N41" s="28">
        <f>+'PBI sectorial trim. a p.93'!N40/'PBI sectorial trim. a p.93'!N36-1</f>
        <v>1.6777375496494606E-2</v>
      </c>
      <c r="O41" s="28">
        <f>+'PBI sectorial trim. a p.93'!O40/'PBI sectorial trim. a p.93'!O36-1</f>
        <v>-4.9361323143557456E-3</v>
      </c>
      <c r="P41" s="28">
        <f>+'PBI sectorial trim. a p.93'!P40/'PBI sectorial trim. a p.93'!P36-1</f>
        <v>2.8108393898962358E-3</v>
      </c>
      <c r="Q41" s="28">
        <f>+'PBI sectorial trim. a p.93'!Q40/'PBI sectorial trim. a p.93'!Q36-1</f>
        <v>-5.1926569921110222E-3</v>
      </c>
      <c r="R41" s="28">
        <f>+'PBI sectorial trim. a p.93'!R40/'PBI sectorial trim. a p.93'!R36-1</f>
        <v>-1.29948036845009E-2</v>
      </c>
      <c r="S41" s="28">
        <f>+'PBI sectorial trim. a p.93'!S40/'PBI sectorial trim. a p.93'!S36-1</f>
        <v>-3.1897034135422442E-2</v>
      </c>
      <c r="T41" s="28">
        <f>+'PBI sectorial trim. a p.93'!T40/'PBI sectorial trim. a p.93'!T36-1</f>
        <v>-6.1216861662016786E-3</v>
      </c>
    </row>
    <row r="42" spans="1:20" ht="15" customHeight="1">
      <c r="A42" s="47" t="s">
        <v>80</v>
      </c>
      <c r="B42" s="28">
        <f>+'PBI sectorial trim. a p.93'!B41/'PBI sectorial trim. a p.93'!B37-1</f>
        <v>-1.7093482555984196E-2</v>
      </c>
      <c r="C42" s="28">
        <f>+'PBI sectorial trim. a p.93'!C41/'PBI sectorial trim. a p.93'!C37-1</f>
        <v>7.5651141185186788E-2</v>
      </c>
      <c r="D42" s="28">
        <f>+'PBI sectorial trim. a p.93'!D41/'PBI sectorial trim. a p.93'!D37-1</f>
        <v>3.6739573355880628E-2</v>
      </c>
      <c r="E42" s="28">
        <f>+'PBI sectorial trim. a p.93'!E41/'PBI sectorial trim. a p.93'!E37-1</f>
        <v>-5.8068967069284994E-2</v>
      </c>
      <c r="F42" s="28">
        <f>+'PBI sectorial trim. a p.93'!F41/'PBI sectorial trim. a p.93'!F37-1</f>
        <v>2.8373202446427159E-2</v>
      </c>
      <c r="G42" s="28">
        <f>+'PBI sectorial trim. a p.93'!G41/'PBI sectorial trim. a p.93'!G37-1</f>
        <v>-7.9053987764310052E-2</v>
      </c>
      <c r="H42" s="28">
        <f>+'PBI sectorial trim. a p.93'!H41/'PBI sectorial trim. a p.93'!H37-1</f>
        <v>-4.4160306234528601E-2</v>
      </c>
      <c r="I42" s="28">
        <f>+'PBI sectorial trim. a p.93'!I41/'PBI sectorial trim. a p.93'!I37-1</f>
        <v>-1.1903320723125832E-2</v>
      </c>
      <c r="J42" s="28">
        <f>+'PBI sectorial trim. a p.93'!J41/'PBI sectorial trim. a p.93'!J37-1</f>
        <v>4.1016435540157659E-3</v>
      </c>
      <c r="K42" s="28">
        <f>+'PBI sectorial trim. a p.93'!K41/'PBI sectorial trim. a p.93'!K37-1</f>
        <v>-2.3541054198769062E-3</v>
      </c>
      <c r="L42" s="28">
        <f>+'PBI sectorial trim. a p.93'!L41/'PBI sectorial trim. a p.93'!L37-1</f>
        <v>3.7475019373325313E-3</v>
      </c>
      <c r="M42" s="28">
        <f>+'PBI sectorial trim. a p.93'!M41/'PBI sectorial trim. a p.93'!M37-1</f>
        <v>-2.2144849284565504E-3</v>
      </c>
      <c r="N42" s="28">
        <f>+'PBI sectorial trim. a p.93'!N41/'PBI sectorial trim. a p.93'!N37-1</f>
        <v>2.7274111078535057E-2</v>
      </c>
      <c r="O42" s="28">
        <f>+'PBI sectorial trim. a p.93'!O41/'PBI sectorial trim. a p.93'!O37-1</f>
        <v>-1.6247522019159133E-2</v>
      </c>
      <c r="P42" s="28">
        <f>+'PBI sectorial trim. a p.93'!P41/'PBI sectorial trim. a p.93'!P37-1</f>
        <v>1.4178868614294959E-2</v>
      </c>
      <c r="Q42" s="28">
        <f>+'PBI sectorial trim. a p.93'!Q41/'PBI sectorial trim. a p.93'!Q37-1</f>
        <v>-1.7222064257414571E-2</v>
      </c>
      <c r="R42" s="28">
        <f>+'PBI sectorial trim. a p.93'!R41/'PBI sectorial trim. a p.93'!R37-1</f>
        <v>-4.3335569256441331E-2</v>
      </c>
      <c r="S42" s="28">
        <f>+'PBI sectorial trim. a p.93'!S41/'PBI sectorial trim. a p.93'!S37-1</f>
        <v>-4.1477272727272863E-2</v>
      </c>
      <c r="T42" s="28">
        <f>+'PBI sectorial trim. a p.93'!T41/'PBI sectorial trim. a p.93'!T37-1</f>
        <v>-1.930666970922057E-2</v>
      </c>
    </row>
    <row r="43" spans="1:20" ht="15" customHeight="1">
      <c r="A43" s="47" t="s">
        <v>81</v>
      </c>
      <c r="B43" s="28">
        <f>+'PBI sectorial trim. a p.93'!B42/'PBI sectorial trim. a p.93'!B38-1</f>
        <v>-4.2428215396413727E-2</v>
      </c>
      <c r="C43" s="28">
        <f>+'PBI sectorial trim. a p.93'!C42/'PBI sectorial trim. a p.93'!C38-1</f>
        <v>-0.3890884997275188</v>
      </c>
      <c r="D43" s="28">
        <f>+'PBI sectorial trim. a p.93'!D42/'PBI sectorial trim. a p.93'!D38-1</f>
        <v>5.8428291146908284E-2</v>
      </c>
      <c r="E43" s="28">
        <f>+'PBI sectorial trim. a p.93'!E42/'PBI sectorial trim. a p.93'!E38-1</f>
        <v>-5.4176227661022036E-2</v>
      </c>
      <c r="F43" s="28">
        <f>+'PBI sectorial trim. a p.93'!F42/'PBI sectorial trim. a p.93'!F38-1</f>
        <v>3.2708463088147344E-2</v>
      </c>
      <c r="G43" s="28">
        <f>+'PBI sectorial trim. a p.93'!G42/'PBI sectorial trim. a p.93'!G38-1</f>
        <v>-9.2597002258676064E-2</v>
      </c>
      <c r="H43" s="28">
        <f>+'PBI sectorial trim. a p.93'!H42/'PBI sectorial trim. a p.93'!H38-1</f>
        <v>-3.4524475300182211E-2</v>
      </c>
      <c r="I43" s="28">
        <f>+'PBI sectorial trim. a p.93'!I42/'PBI sectorial trim. a p.93'!I38-1</f>
        <v>-2.5633608242125572E-2</v>
      </c>
      <c r="J43" s="28">
        <f>+'PBI sectorial trim. a p.93'!J42/'PBI sectorial trim. a p.93'!J38-1</f>
        <v>-1.005079952449528E-2</v>
      </c>
      <c r="K43" s="28">
        <f>+'PBI sectorial trim. a p.93'!K42/'PBI sectorial trim. a p.93'!K38-1</f>
        <v>5.3251194423620252E-3</v>
      </c>
      <c r="L43" s="28">
        <f>+'PBI sectorial trim. a p.93'!L42/'PBI sectorial trim. a p.93'!L38-1</f>
        <v>9.0213123257210093E-4</v>
      </c>
      <c r="M43" s="28">
        <f>+'PBI sectorial trim. a p.93'!M42/'PBI sectorial trim. a p.93'!M38-1</f>
        <v>-1.6941453218850877E-2</v>
      </c>
      <c r="N43" s="28">
        <f>+'PBI sectorial trim. a p.93'!N42/'PBI sectorial trim. a p.93'!N38-1</f>
        <v>1.2484231110762689E-2</v>
      </c>
      <c r="O43" s="28">
        <f>+'PBI sectorial trim. a p.93'!O42/'PBI sectorial trim. a p.93'!O38-1</f>
        <v>-2.0881578448382454E-2</v>
      </c>
      <c r="P43" s="28">
        <f>+'PBI sectorial trim. a p.93'!P42/'PBI sectorial trim. a p.93'!P38-1</f>
        <v>-2.3988487640247858E-2</v>
      </c>
      <c r="Q43" s="28">
        <f>+'PBI sectorial trim. a p.93'!Q42/'PBI sectorial trim. a p.93'!Q38-1</f>
        <v>-2.0776886209687428E-2</v>
      </c>
      <c r="R43" s="28">
        <f>+'PBI sectorial trim. a p.93'!R42/'PBI sectorial trim. a p.93'!R38-1</f>
        <v>-1.6975150444535125E-2</v>
      </c>
      <c r="S43" s="28">
        <f>+'PBI sectorial trim. a p.93'!S42/'PBI sectorial trim. a p.93'!S38-1</f>
        <v>-6.738544474393926E-4</v>
      </c>
      <c r="T43" s="28">
        <f>+'PBI sectorial trim. a p.93'!T42/'PBI sectorial trim. a p.93'!T38-1</f>
        <v>-2.0245414329473688E-2</v>
      </c>
    </row>
    <row r="44" spans="1:20" ht="15" customHeight="1">
      <c r="A44" s="47" t="s">
        <v>82</v>
      </c>
      <c r="B44" s="28">
        <f>+'PBI sectorial trim. a p.93'!B43/'PBI sectorial trim. a p.93'!B39-1</f>
        <v>6.8335012888638857E-2</v>
      </c>
      <c r="C44" s="28">
        <f>+'PBI sectorial trim. a p.93'!C43/'PBI sectorial trim. a p.93'!C39-1</f>
        <v>0.10237227427413997</v>
      </c>
      <c r="D44" s="28">
        <f>+'PBI sectorial trim. a p.93'!D43/'PBI sectorial trim. a p.93'!D39-1</f>
        <v>2.3246258934073394E-2</v>
      </c>
      <c r="E44" s="28">
        <f>+'PBI sectorial trim. a p.93'!E43/'PBI sectorial trim. a p.93'!E39-1</f>
        <v>-1.5595236922317346E-2</v>
      </c>
      <c r="F44" s="28">
        <f>+'PBI sectorial trim. a p.93'!F43/'PBI sectorial trim. a p.93'!F39-1</f>
        <v>4.3847005827791552E-2</v>
      </c>
      <c r="G44" s="28">
        <f>+'PBI sectorial trim. a p.93'!G43/'PBI sectorial trim. a p.93'!G39-1</f>
        <v>-2.8884137333896498E-2</v>
      </c>
      <c r="H44" s="28">
        <f>+'PBI sectorial trim. a p.93'!H43/'PBI sectorial trim. a p.93'!H39-1</f>
        <v>-2.0233629618011895E-2</v>
      </c>
      <c r="I44" s="28">
        <f>+'PBI sectorial trim. a p.93'!I43/'PBI sectorial trim. a p.93'!I39-1</f>
        <v>-2.3144950716202373E-2</v>
      </c>
      <c r="J44" s="28">
        <f>+'PBI sectorial trim. a p.93'!J43/'PBI sectorial trim. a p.93'!J39-1</f>
        <v>-9.2676645620993758E-3</v>
      </c>
      <c r="K44" s="28">
        <f>+'PBI sectorial trim. a p.93'!K43/'PBI sectorial trim. a p.93'!K39-1</f>
        <v>-2.5015815444483391E-2</v>
      </c>
      <c r="L44" s="28">
        <f>+'PBI sectorial trim. a p.93'!L43/'PBI sectorial trim. a p.93'!L39-1</f>
        <v>-2.1333671598170456E-3</v>
      </c>
      <c r="M44" s="28">
        <f>+'PBI sectorial trim. a p.93'!M43/'PBI sectorial trim. a p.93'!M39-1</f>
        <v>-2.1297153515690948E-2</v>
      </c>
      <c r="N44" s="28">
        <f>+'PBI sectorial trim. a p.93'!N43/'PBI sectorial trim. a p.93'!N39-1</f>
        <v>1.5782929641488419E-2</v>
      </c>
      <c r="O44" s="28">
        <f>+'PBI sectorial trim. a p.93'!O43/'PBI sectorial trim. a p.93'!O39-1</f>
        <v>-2.0561961155760589E-3</v>
      </c>
      <c r="P44" s="28">
        <f>+'PBI sectorial trim. a p.93'!P43/'PBI sectorial trim. a p.93'!P39-1</f>
        <v>-9.8942088167297548E-2</v>
      </c>
      <c r="Q44" s="28">
        <f>+'PBI sectorial trim. a p.93'!Q43/'PBI sectorial trim. a p.93'!Q39-1</f>
        <v>1.0718968950214069E-3</v>
      </c>
      <c r="R44" s="28">
        <f>+'PBI sectorial trim. a p.93'!R43/'PBI sectorial trim. a p.93'!R39-1</f>
        <v>-2.9473631305232395E-2</v>
      </c>
      <c r="S44" s="28">
        <f>+'PBI sectorial trim. a p.93'!S43/'PBI sectorial trim. a p.93'!S39-1</f>
        <v>-6.0945273631840879E-2</v>
      </c>
      <c r="T44" s="28">
        <f>+'PBI sectorial trim. a p.93'!T43/'PBI sectorial trim. a p.93'!T39-1</f>
        <v>-1.680528118158664E-3</v>
      </c>
    </row>
    <row r="45" spans="1:20" ht="15" customHeight="1">
      <c r="A45" s="47" t="s">
        <v>83</v>
      </c>
      <c r="B45" s="28">
        <f>+'PBI sectorial trim. a p.93'!B44/'PBI sectorial trim. a p.93'!B40-1</f>
        <v>3.501130820795284E-3</v>
      </c>
      <c r="C45" s="28">
        <f>+'PBI sectorial trim. a p.93'!C44/'PBI sectorial trim. a p.93'!C40-1</f>
        <v>0.9339612190919393</v>
      </c>
      <c r="D45" s="28">
        <f>+'PBI sectorial trim. a p.93'!D44/'PBI sectorial trim. a p.93'!D40-1</f>
        <v>5.00616439111643E-2</v>
      </c>
      <c r="E45" s="28">
        <f>+'PBI sectorial trim. a p.93'!E44/'PBI sectorial trim. a p.93'!E40-1</f>
        <v>-6.826946415346058E-2</v>
      </c>
      <c r="F45" s="28">
        <f>+'PBI sectorial trim. a p.93'!F44/'PBI sectorial trim. a p.93'!F40-1</f>
        <v>-2.7609240705204874E-2</v>
      </c>
      <c r="G45" s="28">
        <f>+'PBI sectorial trim. a p.93'!G44/'PBI sectorial trim. a p.93'!G40-1</f>
        <v>-0.11211740496901179</v>
      </c>
      <c r="H45" s="28">
        <f>+'PBI sectorial trim. a p.93'!H44/'PBI sectorial trim. a p.93'!H40-1</f>
        <v>-8.5048964270816318E-2</v>
      </c>
      <c r="I45" s="28">
        <f>+'PBI sectorial trim. a p.93'!I44/'PBI sectorial trim. a p.93'!I40-1</f>
        <v>-8.8965898250522257E-2</v>
      </c>
      <c r="J45" s="28">
        <f>+'PBI sectorial trim. a p.93'!J44/'PBI sectorial trim. a p.93'!J40-1</f>
        <v>-6.4064718744095805E-2</v>
      </c>
      <c r="K45" s="28">
        <f>+'PBI sectorial trim. a p.93'!K44/'PBI sectorial trim. a p.93'!K40-1</f>
        <v>-0.13235002237716387</v>
      </c>
      <c r="L45" s="28">
        <f>+'PBI sectorial trim. a p.93'!L44/'PBI sectorial trim. a p.93'!L40-1</f>
        <v>-3.7632618584208744E-2</v>
      </c>
      <c r="M45" s="28">
        <f>+'PBI sectorial trim. a p.93'!M44/'PBI sectorial trim. a p.93'!M40-1</f>
        <v>-1.5077660003684157E-2</v>
      </c>
      <c r="N45" s="28">
        <f>+'PBI sectorial trim. a p.93'!N44/'PBI sectorial trim. a p.93'!N40-1</f>
        <v>9.4745812556344955E-3</v>
      </c>
      <c r="O45" s="28">
        <f>+'PBI sectorial trim. a p.93'!O44/'PBI sectorial trim. a p.93'!O40-1</f>
        <v>-5.0004893211285317E-2</v>
      </c>
      <c r="P45" s="28">
        <f>+'PBI sectorial trim. a p.93'!P44/'PBI sectorial trim. a p.93'!P40-1</f>
        <v>-0.23534722115782047</v>
      </c>
      <c r="Q45" s="28">
        <f>+'PBI sectorial trim. a p.93'!Q44/'PBI sectorial trim. a p.93'!Q40-1</f>
        <v>-4.3818296136395873E-2</v>
      </c>
      <c r="R45" s="28">
        <f>+'PBI sectorial trim. a p.93'!R44/'PBI sectorial trim. a p.93'!R40-1</f>
        <v>-8.7172193633734629E-2</v>
      </c>
      <c r="S45" s="28">
        <f>+'PBI sectorial trim. a p.93'!S44/'PBI sectorial trim. a p.93'!S40-1</f>
        <v>-0.21791907514450859</v>
      </c>
      <c r="T45" s="28">
        <f>+'PBI sectorial trim. a p.93'!T44/'PBI sectorial trim. a p.93'!T40-1</f>
        <v>-4.9288454845330842E-2</v>
      </c>
    </row>
    <row r="46" spans="1:20" ht="15" customHeight="1">
      <c r="A46" s="47" t="s">
        <v>84</v>
      </c>
      <c r="B46" s="28">
        <f>+'PBI sectorial trim. a p.93'!B45/'PBI sectorial trim. a p.93'!B41-1</f>
        <v>-5.5699076925590507E-2</v>
      </c>
      <c r="C46" s="28">
        <f>+'PBI sectorial trim. a p.93'!C45/'PBI sectorial trim. a p.93'!C41-1</f>
        <v>0.94194439163084454</v>
      </c>
      <c r="D46" s="28">
        <f>+'PBI sectorial trim. a p.93'!D45/'PBI sectorial trim. a p.93'!D41-1</f>
        <v>5.6788418843470856E-2</v>
      </c>
      <c r="E46" s="28">
        <f>+'PBI sectorial trim. a p.93'!E45/'PBI sectorial trim. a p.93'!E41-1</f>
        <v>-0.1539569066340909</v>
      </c>
      <c r="F46" s="28">
        <f>+'PBI sectorial trim. a p.93'!F45/'PBI sectorial trim. a p.93'!F41-1</f>
        <v>-5.2196020729777803E-4</v>
      </c>
      <c r="G46" s="28">
        <f>+'PBI sectorial trim. a p.93'!G45/'PBI sectorial trim. a p.93'!G41-1</f>
        <v>-0.22667631681444989</v>
      </c>
      <c r="H46" s="28">
        <f>+'PBI sectorial trim. a p.93'!H45/'PBI sectorial trim. a p.93'!H41-1</f>
        <v>-0.17822667608136589</v>
      </c>
      <c r="I46" s="28">
        <f>+'PBI sectorial trim. a p.93'!I45/'PBI sectorial trim. a p.93'!I41-1</f>
        <v>-0.15230025005326986</v>
      </c>
      <c r="J46" s="28">
        <f>+'PBI sectorial trim. a p.93'!J45/'PBI sectorial trim. a p.93'!J41-1</f>
        <v>-9.5666452531707247E-2</v>
      </c>
      <c r="K46" s="28">
        <f>+'PBI sectorial trim. a p.93'!K45/'PBI sectorial trim. a p.93'!K41-1</f>
        <v>-0.20615001756073925</v>
      </c>
      <c r="L46" s="28">
        <f>+'PBI sectorial trim. a p.93'!L45/'PBI sectorial trim. a p.93'!L41-1</f>
        <v>-5.9237857293175211E-2</v>
      </c>
      <c r="M46" s="28">
        <f>+'PBI sectorial trim. a p.93'!M45/'PBI sectorial trim. a p.93'!M41-1</f>
        <v>-1.2406409557864539E-2</v>
      </c>
      <c r="N46" s="28">
        <f>+'PBI sectorial trim. a p.93'!N45/'PBI sectorial trim. a p.93'!N41-1</f>
        <v>-1.8958402821496745E-2</v>
      </c>
      <c r="O46" s="28">
        <f>+'PBI sectorial trim. a p.93'!O45/'PBI sectorial trim. a p.93'!O41-1</f>
        <v>-0.10277643791093338</v>
      </c>
      <c r="P46" s="28">
        <f>+'PBI sectorial trim. a p.93'!P45/'PBI sectorial trim. a p.93'!P41-1</f>
        <v>-0.33180647261950025</v>
      </c>
      <c r="Q46" s="28">
        <f>+'PBI sectorial trim. a p.93'!Q45/'PBI sectorial trim. a p.93'!Q41-1</f>
        <v>-9.5206334209946064E-2</v>
      </c>
      <c r="R46" s="28">
        <f>+'PBI sectorial trim. a p.93'!R45/'PBI sectorial trim. a p.93'!R41-1</f>
        <v>-0.1854131230676358</v>
      </c>
      <c r="S46" s="28">
        <f>+'PBI sectorial trim. a p.93'!S45/'PBI sectorial trim. a p.93'!S41-1</f>
        <v>-0.38292827504445748</v>
      </c>
      <c r="T46" s="28">
        <f>+'PBI sectorial trim. a p.93'!T45/'PBI sectorial trim. a p.93'!T41-1</f>
        <v>-0.10509887081041402</v>
      </c>
    </row>
    <row r="47" spans="1:20" ht="15" customHeight="1">
      <c r="A47" s="47" t="s">
        <v>85</v>
      </c>
      <c r="B47" s="28">
        <f>+'PBI sectorial trim. a p.93'!B46/'PBI sectorial trim. a p.93'!B42-1</f>
        <v>-4.9066114755673351E-2</v>
      </c>
      <c r="C47" s="28">
        <f>+'PBI sectorial trim. a p.93'!C46/'PBI sectorial trim. a p.93'!C42-1</f>
        <v>0.15558140908513374</v>
      </c>
      <c r="D47" s="28">
        <f>+'PBI sectorial trim. a p.93'!D46/'PBI sectorial trim. a p.93'!D42-1</f>
        <v>-5.2183192949007973E-3</v>
      </c>
      <c r="E47" s="28">
        <f>+'PBI sectorial trim. a p.93'!E46/'PBI sectorial trim. a p.93'!E42-1</f>
        <v>-0.2206450960391112</v>
      </c>
      <c r="F47" s="28">
        <f>+'PBI sectorial trim. a p.93'!F46/'PBI sectorial trim. a p.93'!F42-1</f>
        <v>-5.4613895758638176E-2</v>
      </c>
      <c r="G47" s="28">
        <f>+'PBI sectorial trim. a p.93'!G46/'PBI sectorial trim. a p.93'!G42-1</f>
        <v>-0.41032596615353256</v>
      </c>
      <c r="H47" s="28">
        <f>+'PBI sectorial trim. a p.93'!H46/'PBI sectorial trim. a p.93'!H42-1</f>
        <v>-0.25522026749844218</v>
      </c>
      <c r="I47" s="28">
        <f>+'PBI sectorial trim. a p.93'!I46/'PBI sectorial trim. a p.93'!I42-1</f>
        <v>-0.15931552688038331</v>
      </c>
      <c r="J47" s="28">
        <f>+'PBI sectorial trim. a p.93'!J46/'PBI sectorial trim. a p.93'!J42-1</f>
        <v>-0.12423969607161733</v>
      </c>
      <c r="K47" s="28">
        <f>+'PBI sectorial trim. a p.93'!K46/'PBI sectorial trim. a p.93'!K42-1</f>
        <v>-0.24169639022356171</v>
      </c>
      <c r="L47" s="28">
        <f>+'PBI sectorial trim. a p.93'!L46/'PBI sectorial trim. a p.93'!L42-1</f>
        <v>-8.6266136399942961E-2</v>
      </c>
      <c r="M47" s="28">
        <f>+'PBI sectorial trim. a p.93'!M46/'PBI sectorial trim. a p.93'!M42-1</f>
        <v>-2.1137754399482178E-2</v>
      </c>
      <c r="N47" s="28">
        <f>+'PBI sectorial trim. a p.93'!N46/'PBI sectorial trim. a p.93'!N42-1</f>
        <v>-4.9795631511836524E-2</v>
      </c>
      <c r="O47" s="28">
        <f>+'PBI sectorial trim. a p.93'!O46/'PBI sectorial trim. a p.93'!O42-1</f>
        <v>-0.15225269262960017</v>
      </c>
      <c r="P47" s="28">
        <f>+'PBI sectorial trim. a p.93'!P46/'PBI sectorial trim. a p.93'!P42-1</f>
        <v>-0.34291701825285914</v>
      </c>
      <c r="Q47" s="28">
        <f>+'PBI sectorial trim. a p.93'!Q46/'PBI sectorial trim. a p.93'!Q42-1</f>
        <v>-0.14584902691624968</v>
      </c>
      <c r="R47" s="28">
        <f>+'PBI sectorial trim. a p.93'!R46/'PBI sectorial trim. a p.93'!R42-1</f>
        <v>-0.3014</v>
      </c>
      <c r="S47" s="28">
        <f>+'PBI sectorial trim. a p.93'!S46/'PBI sectorial trim. a p.93'!S42-1</f>
        <v>-0.63581081081081081</v>
      </c>
      <c r="T47" s="28">
        <f>+'PBI sectorial trim. a p.93'!T46/'PBI sectorial trim. a p.93'!T42-1</f>
        <v>-0.16338888707425425</v>
      </c>
    </row>
    <row r="48" spans="1:20">
      <c r="A48" s="47" t="s">
        <v>86</v>
      </c>
      <c r="B48" s="28">
        <f>+'PBI sectorial trim. a p.93'!B47/'PBI sectorial trim. a p.93'!B43-1</f>
        <v>4.5328559220121578E-2</v>
      </c>
      <c r="C48" s="28">
        <f>+'PBI sectorial trim. a p.93'!C47/'PBI sectorial trim. a p.93'!C43-1</f>
        <v>-3.7470492827736623E-2</v>
      </c>
      <c r="D48" s="28">
        <f>+'PBI sectorial trim. a p.93'!D47/'PBI sectorial trim. a p.93'!D43-1</f>
        <v>-3.2294678928606491E-2</v>
      </c>
      <c r="E48" s="28">
        <f>+'PBI sectorial trim. a p.93'!E47/'PBI sectorial trim. a p.93'!E43-1</f>
        <v>-0.16616256833002585</v>
      </c>
      <c r="F48" s="28">
        <f>+'PBI sectorial trim. a p.93'!F47/'PBI sectorial trim. a p.93'!F43-1</f>
        <v>-5.1061678082821471E-2</v>
      </c>
      <c r="G48" s="28">
        <f>+'PBI sectorial trim. a p.93'!G47/'PBI sectorial trim. a p.93'!G43-1</f>
        <v>-0.4099153471671646</v>
      </c>
      <c r="H48" s="28">
        <f>+'PBI sectorial trim. a p.93'!H47/'PBI sectorial trim. a p.93'!H43-1</f>
        <v>-0.22584538156437939</v>
      </c>
      <c r="I48" s="28">
        <f>+'PBI sectorial trim. a p.93'!I47/'PBI sectorial trim. a p.93'!I43-1</f>
        <v>-0.1293830012482502</v>
      </c>
      <c r="J48" s="28">
        <f>+'PBI sectorial trim. a p.93'!J47/'PBI sectorial trim. a p.93'!J43-1</f>
        <v>-8.8617431578102424E-2</v>
      </c>
      <c r="K48" s="28">
        <f>+'PBI sectorial trim. a p.93'!K47/'PBI sectorial trim. a p.93'!K43-1</f>
        <v>-0.2237717495623236</v>
      </c>
      <c r="L48" s="28">
        <f>+'PBI sectorial trim. a p.93'!L47/'PBI sectorial trim. a p.93'!L43-1</f>
        <v>-7.9201751839065304E-2</v>
      </c>
      <c r="M48" s="28">
        <f>+'PBI sectorial trim. a p.93'!M47/'PBI sectorial trim. a p.93'!M43-1</f>
        <v>-2.0947562347474635E-2</v>
      </c>
      <c r="N48" s="28">
        <f>+'PBI sectorial trim. a p.93'!N47/'PBI sectorial trim. a p.93'!N43-1</f>
        <v>-4.9281461928856185E-2</v>
      </c>
      <c r="O48" s="28">
        <f>+'PBI sectorial trim. a p.93'!O47/'PBI sectorial trim. a p.93'!O43-1</f>
        <v>-0.12181510515212945</v>
      </c>
      <c r="P48" s="28">
        <f>+'PBI sectorial trim. a p.93'!P47/'PBI sectorial trim. a p.93'!P43-1</f>
        <v>-0.30599999999999994</v>
      </c>
      <c r="Q48" s="28">
        <f>+'PBI sectorial trim. a p.93'!Q47/'PBI sectorial trim. a p.93'!Q43-1</f>
        <v>-0.11646255727195109</v>
      </c>
      <c r="R48" s="28">
        <f>+'PBI sectorial trim. a p.93'!R47/'PBI sectorial trim. a p.93'!R43-1</f>
        <v>-0.31999999999999995</v>
      </c>
      <c r="S48" s="28">
        <f>+'PBI sectorial trim. a p.93'!S47/'PBI sectorial trim. a p.93'!S43-1</f>
        <v>-0.61001317523056642</v>
      </c>
      <c r="T48" s="28">
        <f>+'PBI sectorial trim. a p.93'!T47/'PBI sectorial trim. a p.93'!T43-1</f>
        <v>-0.13511833659255779</v>
      </c>
    </row>
    <row r="49" spans="1:20">
      <c r="A49" s="47" t="s">
        <v>87</v>
      </c>
      <c r="B49" s="28">
        <f>+'PBI sectorial trim. a p.93'!B48/'PBI sectorial trim. a p.93'!B44-1</f>
        <v>-4.8317634032307599E-2</v>
      </c>
      <c r="C49" s="28">
        <f>+'PBI sectorial trim. a p.93'!C48/'PBI sectorial trim. a p.93'!C44-1</f>
        <v>-0.3123898627768289</v>
      </c>
      <c r="D49" s="28">
        <f>+'PBI sectorial trim. a p.93'!D48/'PBI sectorial trim. a p.93'!D44-1</f>
        <v>-6.1129551528392723E-2</v>
      </c>
      <c r="E49" s="28">
        <f>+'PBI sectorial trim. a p.93'!E48/'PBI sectorial trim. a p.93'!E44-1</f>
        <v>-6.608258594684413E-2</v>
      </c>
      <c r="F49" s="28">
        <f>+'PBI sectorial trim. a p.93'!F48/'PBI sectorial trim. a p.93'!F44-1</f>
        <v>-2.7794192779222238E-2</v>
      </c>
      <c r="G49" s="28">
        <f>+'PBI sectorial trim. a p.93'!G48/'PBI sectorial trim. a p.93'!G44-1</f>
        <v>-0.32473359227811016</v>
      </c>
      <c r="H49" s="28">
        <f>+'PBI sectorial trim. a p.93'!H48/'PBI sectorial trim. a p.93'!H44-1</f>
        <v>-0.17951161899641055</v>
      </c>
      <c r="I49" s="28">
        <f>+'PBI sectorial trim. a p.93'!I48/'PBI sectorial trim. a p.93'!I44-1</f>
        <v>-4.8120634513057148E-2</v>
      </c>
      <c r="J49" s="28">
        <f>+'PBI sectorial trim. a p.93'!J48/'PBI sectorial trim. a p.93'!J44-1</f>
        <v>-7.8686949209652468E-2</v>
      </c>
      <c r="K49" s="28">
        <f>+'PBI sectorial trim. a p.93'!K48/'PBI sectorial trim. a p.93'!K44-1</f>
        <v>-0.15746686286928824</v>
      </c>
      <c r="L49" s="28">
        <f>+'PBI sectorial trim. a p.93'!L48/'PBI sectorial trim. a p.93'!L44-1</f>
        <v>-4.2345151201556908E-2</v>
      </c>
      <c r="M49" s="28">
        <f>+'PBI sectorial trim. a p.93'!M48/'PBI sectorial trim. a p.93'!M44-1</f>
        <v>3.4664697093851338E-3</v>
      </c>
      <c r="N49" s="28">
        <f>+'PBI sectorial trim. a p.93'!N48/'PBI sectorial trim. a p.93'!N44-1</f>
        <v>-4.061315419302125E-2</v>
      </c>
      <c r="O49" s="28">
        <f>+'PBI sectorial trim. a p.93'!O48/'PBI sectorial trim. a p.93'!O44-1</f>
        <v>-8.6825354493721418E-2</v>
      </c>
      <c r="P49" s="28">
        <f>+'PBI sectorial trim. a p.93'!P48/'PBI sectorial trim. a p.93'!P44-1</f>
        <v>-0.36</v>
      </c>
      <c r="Q49" s="28">
        <f>+'PBI sectorial trim. a p.93'!Q48/'PBI sectorial trim. a p.93'!Q44-1</f>
        <v>-7.9533442000443655E-2</v>
      </c>
      <c r="R49" s="28">
        <f>+'PBI sectorial trim. a p.93'!R48/'PBI sectorial trim. a p.93'!R44-1</f>
        <v>-0.27306499999999989</v>
      </c>
      <c r="S49" s="28">
        <f>+'PBI sectorial trim. a p.93'!S48/'PBI sectorial trim. a p.93'!S44-1</f>
        <v>-0.56111929307805597</v>
      </c>
      <c r="T49" s="28">
        <f>+'PBI sectorial trim. a p.93'!T48/'PBI sectorial trim. a p.93'!T44-1</f>
        <v>-9.7708281449430445E-2</v>
      </c>
    </row>
    <row r="50" spans="1:20">
      <c r="A50" s="47" t="s">
        <v>88</v>
      </c>
      <c r="B50" s="28">
        <f>+'PBI sectorial trim. a p.93'!B49/'PBI sectorial trim. a p.93'!B45-1</f>
        <v>-6.2843437251036471E-2</v>
      </c>
      <c r="C50" s="28">
        <f>+'PBI sectorial trim. a p.93'!C49/'PBI sectorial trim. a p.93'!C45-1</f>
        <v>-0.41249084027479932</v>
      </c>
      <c r="D50" s="28">
        <f>+'PBI sectorial trim. a p.93'!D49/'PBI sectorial trim. a p.93'!D45-1</f>
        <v>-4.9104841992044679E-2</v>
      </c>
      <c r="E50" s="28">
        <f>+'PBI sectorial trim. a p.93'!E49/'PBI sectorial trim. a p.93'!E45-1</f>
        <v>2.4424561077549756E-2</v>
      </c>
      <c r="F50" s="28">
        <f>+'PBI sectorial trim. a p.93'!F49/'PBI sectorial trim. a p.93'!F45-1</f>
        <v>1.4448950486805723E-2</v>
      </c>
      <c r="G50" s="28">
        <f>+'PBI sectorial trim. a p.93'!G49/'PBI sectorial trim. a p.93'!G45-1</f>
        <v>-0.16358848549718763</v>
      </c>
      <c r="H50" s="28">
        <f>+'PBI sectorial trim. a p.93'!H49/'PBI sectorial trim. a p.93'!H45-1</f>
        <v>-5.7805719967461755E-2</v>
      </c>
      <c r="I50" s="28">
        <f>+'PBI sectorial trim. a p.93'!I49/'PBI sectorial trim. a p.93'!I45-1</f>
        <v>2.1407342459627277E-2</v>
      </c>
      <c r="J50" s="28">
        <f>+'PBI sectorial trim. a p.93'!J49/'PBI sectorial trim. a p.93'!J45-1</f>
        <v>-2.5204375789532163E-2</v>
      </c>
      <c r="K50" s="28">
        <f>+'PBI sectorial trim. a p.93'!K49/'PBI sectorial trim. a p.93'!K45-1</f>
        <v>-0.15036359250723097</v>
      </c>
      <c r="L50" s="28">
        <f>+'PBI sectorial trim. a p.93'!L49/'PBI sectorial trim. a p.93'!L45-1</f>
        <v>-1.4722492247753793E-2</v>
      </c>
      <c r="M50" s="28">
        <f>+'PBI sectorial trim. a p.93'!M49/'PBI sectorial trim. a p.93'!M45-1</f>
        <v>2.793795869453275E-3</v>
      </c>
      <c r="N50" s="28">
        <f>+'PBI sectorial trim. a p.93'!N49/'PBI sectorial trim. a p.93'!N45-1</f>
        <v>-2.9487338348504477E-2</v>
      </c>
      <c r="O50" s="28">
        <f>+'PBI sectorial trim. a p.93'!O49/'PBI sectorial trim. a p.93'!O45-1</f>
        <v>-3.345827707583271E-2</v>
      </c>
      <c r="P50" s="28">
        <f>+'PBI sectorial trim. a p.93'!P49/'PBI sectorial trim. a p.93'!P45-1</f>
        <v>-0.30029223569491548</v>
      </c>
      <c r="Q50" s="28">
        <f>+'PBI sectorial trim. a p.93'!Q49/'PBI sectorial trim. a p.93'!Q45-1</f>
        <v>-2.6944945281539567E-2</v>
      </c>
      <c r="R50" s="28">
        <f>+'PBI sectorial trim. a p.93'!R49/'PBI sectorial trim. a p.93'!R45-1</f>
        <v>-9.8072099999999995E-2</v>
      </c>
      <c r="S50" s="28">
        <f>+'PBI sectorial trim. a p.93'!S49/'PBI sectorial trim. a p.93'!S45-1</f>
        <v>-0.33909702209414028</v>
      </c>
      <c r="T50" s="28">
        <f>+'PBI sectorial trim. a p.93'!T49/'PBI sectorial trim. a p.93'!T45-1</f>
        <v>-3.4167835262119417E-2</v>
      </c>
    </row>
    <row r="51" spans="1:20">
      <c r="A51" s="47" t="s">
        <v>89</v>
      </c>
      <c r="B51" s="28">
        <f>+'PBI sectorial trim. a p.93'!B50/'PBI sectorial trim. a p.93'!B46-1</f>
        <v>-3.7964020845458357E-2</v>
      </c>
      <c r="C51" s="28">
        <f>+'PBI sectorial trim. a p.93'!C50/'PBI sectorial trim. a p.93'!C46-1</f>
        <v>6.950642081431524E-2</v>
      </c>
      <c r="D51" s="28">
        <f>+'PBI sectorial trim. a p.93'!D50/'PBI sectorial trim. a p.93'!D46-1</f>
        <v>5.1442175133733503E-3</v>
      </c>
      <c r="E51" s="28">
        <f>+'PBI sectorial trim. a p.93'!E50/'PBI sectorial trim. a p.93'!E46-1</f>
        <v>0.18400098151190525</v>
      </c>
      <c r="F51" s="28">
        <f>+'PBI sectorial trim. a p.93'!F50/'PBI sectorial trim. a p.93'!F46-1</f>
        <v>5.2769545199196966E-2</v>
      </c>
      <c r="G51" s="28">
        <f>+'PBI sectorial trim. a p.93'!G50/'PBI sectorial trim. a p.93'!G46-1</f>
        <v>0.16218549562442997</v>
      </c>
      <c r="H51" s="28">
        <f>+'PBI sectorial trim. a p.93'!H50/'PBI sectorial trim. a p.93'!H46-1</f>
        <v>7.3391477971555208E-2</v>
      </c>
      <c r="I51" s="28">
        <f>+'PBI sectorial trim. a p.93'!I50/'PBI sectorial trim. a p.93'!I46-1</f>
        <v>0.11079757014667568</v>
      </c>
      <c r="J51" s="28">
        <f>+'PBI sectorial trim. a p.93'!J50/'PBI sectorial trim. a p.93'!J46-1</f>
        <v>2.9120872502497397E-2</v>
      </c>
      <c r="K51" s="28">
        <f>+'PBI sectorial trim. a p.93'!K50/'PBI sectorial trim. a p.93'!K46-1</f>
        <v>-0.15535825656182645</v>
      </c>
      <c r="L51" s="28">
        <f>+'PBI sectorial trim. a p.93'!L50/'PBI sectorial trim. a p.93'!L46-1</f>
        <v>2.2434594526720364E-2</v>
      </c>
      <c r="M51" s="28">
        <f>+'PBI sectorial trim. a p.93'!M50/'PBI sectorial trim. a p.93'!M46-1</f>
        <v>2.0572278849286807E-3</v>
      </c>
      <c r="N51" s="28">
        <f>+'PBI sectorial trim. a p.93'!N50/'PBI sectorial trim. a p.93'!N46-1</f>
        <v>3.2053389166013524E-3</v>
      </c>
      <c r="O51" s="28">
        <f>+'PBI sectorial trim. a p.93'!O50/'PBI sectorial trim. a p.93'!O46-1</f>
        <v>4.2881889140099494E-2</v>
      </c>
      <c r="P51" s="28">
        <f>+'PBI sectorial trim. a p.93'!P50/'PBI sectorial trim. a p.93'!P46-1</f>
        <v>-0.31207364568557305</v>
      </c>
      <c r="Q51" s="28">
        <f>+'PBI sectorial trim. a p.93'!Q50/'PBI sectorial trim. a p.93'!Q46-1</f>
        <v>5.2052932414629938E-2</v>
      </c>
      <c r="R51" s="28">
        <f>+'PBI sectorial trim. a p.93'!R50/'PBI sectorial trim. a p.93'!R46-1</f>
        <v>6.8312670000000075E-2</v>
      </c>
      <c r="S51" s="28">
        <f>+'PBI sectorial trim. a p.93'!S50/'PBI sectorial trim. a p.93'!S46-1</f>
        <v>0.25045372050816694</v>
      </c>
      <c r="T51" s="28">
        <f>+'PBI sectorial trim. a p.93'!T50/'PBI sectorial trim. a p.93'!T46-1</f>
        <v>5.41683873977441E-2</v>
      </c>
    </row>
    <row r="52" spans="1:20">
      <c r="A52" s="47" t="s">
        <v>90</v>
      </c>
      <c r="B52" s="28">
        <f>+'PBI sectorial trim. a p.93'!B51/'PBI sectorial trim. a p.93'!B47-1</f>
        <v>0.11935724796954283</v>
      </c>
      <c r="C52" s="28">
        <f>+'PBI sectorial trim. a p.93'!C51/'PBI sectorial trim. a p.93'!C47-1</f>
        <v>-0.10339028502064562</v>
      </c>
      <c r="D52" s="28">
        <f>+'PBI sectorial trim. a p.93'!D51/'PBI sectorial trim. a p.93'!D47-1</f>
        <v>2.3106883226799768E-2</v>
      </c>
      <c r="E52" s="28">
        <f>+'PBI sectorial trim. a p.93'!E51/'PBI sectorial trim. a p.93'!E47-1</f>
        <v>0.12551445892331303</v>
      </c>
      <c r="F52" s="28">
        <f>+'PBI sectorial trim. a p.93'!F51/'PBI sectorial trim. a p.93'!F47-1</f>
        <v>4.264118054688848E-2</v>
      </c>
      <c r="G52" s="28">
        <f>+'PBI sectorial trim. a p.93'!G51/'PBI sectorial trim. a p.93'!G47-1</f>
        <v>0.29496621247261645</v>
      </c>
      <c r="H52" s="28">
        <f>+'PBI sectorial trim. a p.93'!H51/'PBI sectorial trim. a p.93'!H47-1</f>
        <v>0.11699999999999999</v>
      </c>
      <c r="I52" s="28">
        <f>+'PBI sectorial trim. a p.93'!I51/'PBI sectorial trim. a p.93'!I47-1</f>
        <v>2.0593597992767387E-2</v>
      </c>
      <c r="J52" s="28">
        <f>+'PBI sectorial trim. a p.93'!J51/'PBI sectorial trim. a p.93'!J47-1</f>
        <v>7.4567625734825338E-2</v>
      </c>
      <c r="K52" s="28">
        <f>+'PBI sectorial trim. a p.93'!K51/'PBI sectorial trim. a p.93'!K47-1</f>
        <v>-0.13362870420745043</v>
      </c>
      <c r="L52" s="28">
        <f>+'PBI sectorial trim. a p.93'!L51/'PBI sectorial trim. a p.93'!L47-1</f>
        <v>2.5017041282620056E-2</v>
      </c>
      <c r="M52" s="28">
        <f>+'PBI sectorial trim. a p.93'!M51/'PBI sectorial trim. a p.93'!M47-1</f>
        <v>1.6513435337844662E-2</v>
      </c>
      <c r="N52" s="28">
        <f>+'PBI sectorial trim. a p.93'!N51/'PBI sectorial trim. a p.93'!N47-1</f>
        <v>2.3400361561568328E-2</v>
      </c>
      <c r="O52" s="28">
        <f>+'PBI sectorial trim. a p.93'!O51/'PBI sectorial trim. a p.93'!O47-1</f>
        <v>6.4233045731974636E-2</v>
      </c>
      <c r="P52" s="28">
        <f>+'PBI sectorial trim. a p.93'!P51/'PBI sectorial trim. a p.93'!P47-1</f>
        <v>-0.32907521491862213</v>
      </c>
      <c r="Q52" s="28">
        <f>+'PBI sectorial trim. a p.93'!Q51/'PBI sectorial trim. a p.93'!Q47-1</f>
        <v>7.3210932631352588E-2</v>
      </c>
      <c r="R52" s="28">
        <f>+'PBI sectorial trim. a p.93'!R51/'PBI sectorial trim. a p.93'!R47-1</f>
        <v>0.10898338559999998</v>
      </c>
      <c r="S52" s="28">
        <f>+'PBI sectorial trim. a p.93'!S51/'PBI sectorial trim. a p.93'!S47-1</f>
        <v>0.52871621621621623</v>
      </c>
      <c r="T52" s="28">
        <f>+'PBI sectorial trim. a p.93'!T51/'PBI sectorial trim. a p.93'!T47-1</f>
        <v>7.7493749415104896E-2</v>
      </c>
    </row>
    <row r="53" spans="1:20">
      <c r="A53" s="47" t="s">
        <v>91</v>
      </c>
      <c r="B53" s="28">
        <f>+'PBI sectorial trim. a p.93'!B52/'PBI sectorial trim. a p.93'!B48-1</f>
        <v>6.7452531573409358E-2</v>
      </c>
      <c r="C53" s="28">
        <f>+'PBI sectorial trim. a p.93'!C52/'PBI sectorial trim. a p.93'!C48-1</f>
        <v>6.5748303277143316E-2</v>
      </c>
      <c r="D53" s="28">
        <f>+'PBI sectorial trim. a p.93'!D52/'PBI sectorial trim. a p.93'!D48-1</f>
        <v>5.4158373884876765E-2</v>
      </c>
      <c r="E53" s="28">
        <f>+'PBI sectorial trim. a p.93'!E52/'PBI sectorial trim. a p.93'!E48-1</f>
        <v>0.16222865275240128</v>
      </c>
      <c r="F53" s="28">
        <f>+'PBI sectorial trim. a p.93'!F52/'PBI sectorial trim. a p.93'!F48-1</f>
        <v>9.5605361800467525E-2</v>
      </c>
      <c r="G53" s="28">
        <f>+'PBI sectorial trim. a p.93'!G52/'PBI sectorial trim. a p.93'!G48-1</f>
        <v>0.42771797759537922</v>
      </c>
      <c r="H53" s="28">
        <f>+'PBI sectorial trim. a p.93'!H52/'PBI sectorial trim. a p.93'!H48-1</f>
        <v>0.13802861575471703</v>
      </c>
      <c r="I53" s="28">
        <f>+'PBI sectorial trim. a p.93'!I52/'PBI sectorial trim. a p.93'!I48-1</f>
        <v>4.2765558389088243E-2</v>
      </c>
      <c r="J53" s="28">
        <f>+'PBI sectorial trim. a p.93'!J52/'PBI sectorial trim. a p.93'!J48-1</f>
        <v>9.8781980632656419E-2</v>
      </c>
      <c r="K53" s="28">
        <f>+'PBI sectorial trim. a p.93'!K52/'PBI sectorial trim. a p.93'!K48-1</f>
        <v>-0.17230058871923071</v>
      </c>
      <c r="L53" s="28">
        <f>+'PBI sectorial trim. a p.93'!L52/'PBI sectorial trim. a p.93'!L48-1</f>
        <v>5.8213631438929436E-2</v>
      </c>
      <c r="M53" s="28">
        <f>+'PBI sectorial trim. a p.93'!M52/'PBI sectorial trim. a p.93'!M48-1</f>
        <v>1.5076029629047083E-2</v>
      </c>
      <c r="N53" s="28">
        <f>+'PBI sectorial trim. a p.93'!N52/'PBI sectorial trim. a p.93'!N48-1</f>
        <v>4.8132370865971996E-2</v>
      </c>
      <c r="O53" s="28">
        <f>+'PBI sectorial trim. a p.93'!O52/'PBI sectorial trim. a p.93'!O48-1</f>
        <v>8.673436086269759E-2</v>
      </c>
      <c r="P53" s="28">
        <f>+'PBI sectorial trim. a p.93'!P52/'PBI sectorial trim. a p.93'!P48-1</f>
        <v>-0.36318530197039478</v>
      </c>
      <c r="Q53" s="28">
        <f>+'PBI sectorial trim. a p.93'!Q52/'PBI sectorial trim. a p.93'!Q48-1</f>
        <v>9.5084774583028331E-2</v>
      </c>
      <c r="R53" s="28">
        <f>+'PBI sectorial trim. a p.93'!R52/'PBI sectorial trim. a p.93'!R48-1</f>
        <v>0.16174523798830975</v>
      </c>
      <c r="S53" s="28">
        <f>+'PBI sectorial trim. a p.93'!S52/'PBI sectorial trim. a p.93'!S48-1</f>
        <v>0.61137440758293882</v>
      </c>
      <c r="T53" s="28">
        <f>+'PBI sectorial trim. a p.93'!T52/'PBI sectorial trim. a p.93'!T48-1</f>
        <v>0.10158358252376343</v>
      </c>
    </row>
    <row r="54" spans="1:20">
      <c r="A54" s="47" t="s">
        <v>92</v>
      </c>
      <c r="B54" s="28">
        <f>+'PBI sectorial trim. a p.93'!B53/'PBI sectorial trim. a p.93'!B49-1</f>
        <v>9.2255737112456382E-2</v>
      </c>
      <c r="C54" s="28">
        <f>+'PBI sectorial trim. a p.93'!C53/'PBI sectorial trim. a p.93'!C49-1</f>
        <v>9.8726028553940193E-2</v>
      </c>
      <c r="D54" s="28">
        <f>+'PBI sectorial trim. a p.93'!D53/'PBI sectorial trim. a p.93'!D49-1</f>
        <v>6.6998699430640851E-2</v>
      </c>
      <c r="E54" s="28">
        <f>+'PBI sectorial trim. a p.93'!E53/'PBI sectorial trim. a p.93'!E49-1</f>
        <v>0.1693777559236167</v>
      </c>
      <c r="F54" s="28">
        <f>+'PBI sectorial trim. a p.93'!F53/'PBI sectorial trim. a p.93'!F49-1</f>
        <v>8.4814247130872378E-2</v>
      </c>
      <c r="G54" s="28">
        <f>+'PBI sectorial trim. a p.93'!G53/'PBI sectorial trim. a p.93'!G49-1</f>
        <v>0.45922685096078197</v>
      </c>
      <c r="H54" s="28">
        <f>+'PBI sectorial trim. a p.93'!H53/'PBI sectorial trim. a p.93'!H49-1</f>
        <v>0.18451513701759814</v>
      </c>
      <c r="I54" s="28">
        <f>+'PBI sectorial trim. a p.93'!I53/'PBI sectorial trim. a p.93'!I49-1</f>
        <v>6.3243300872690478E-2</v>
      </c>
      <c r="J54" s="28">
        <f>+'PBI sectorial trim. a p.93'!J53/'PBI sectorial trim. a p.93'!J49-1</f>
        <v>0.12180029709752516</v>
      </c>
      <c r="K54" s="28">
        <f>+'PBI sectorial trim. a p.93'!K53/'PBI sectorial trim. a p.93'!K49-1</f>
        <v>-0.17143512306553543</v>
      </c>
      <c r="L54" s="28">
        <f>+'PBI sectorial trim. a p.93'!L53/'PBI sectorial trim. a p.93'!L49-1</f>
        <v>5.0313591213120956E-2</v>
      </c>
      <c r="M54" s="28">
        <f>+'PBI sectorial trim. a p.93'!M53/'PBI sectorial trim. a p.93'!M49-1</f>
        <v>1.0348938125400053E-2</v>
      </c>
      <c r="N54" s="28">
        <f>+'PBI sectorial trim. a p.93'!N53/'PBI sectorial trim. a p.93'!N49-1</f>
        <v>5.8813388081419005E-2</v>
      </c>
      <c r="O54" s="28">
        <f>+'PBI sectorial trim. a p.93'!O53/'PBI sectorial trim. a p.93'!O49-1</f>
        <v>0.10180882908148736</v>
      </c>
      <c r="P54" s="28">
        <f>+'PBI sectorial trim. a p.93'!P53/'PBI sectorial trim. a p.93'!P49-1</f>
        <v>-0.41957748823792196</v>
      </c>
      <c r="Q54" s="28">
        <f>+'PBI sectorial trim. a p.93'!Q53/'PBI sectorial trim. a p.93'!Q49-1</f>
        <v>0.11096051301471732</v>
      </c>
      <c r="R54" s="28">
        <f>+'PBI sectorial trim. a p.93'!R53/'PBI sectorial trim. a p.93'!R49-1</f>
        <v>0.15707924900542691</v>
      </c>
      <c r="S54" s="28">
        <f>+'PBI sectorial trim. a p.93'!S53/'PBI sectorial trim. a p.93'!S49-1</f>
        <v>0.68695652173913091</v>
      </c>
      <c r="T54" s="28">
        <f>+'PBI sectorial trim. a p.93'!T53/'PBI sectorial trim. a p.93'!T49-1</f>
        <v>0.11732156505724167</v>
      </c>
    </row>
    <row r="55" spans="1:20">
      <c r="A55" s="47" t="s">
        <v>93</v>
      </c>
      <c r="B55" s="28">
        <f>+'PBI sectorial trim. a p.93'!B54/'PBI sectorial trim. a p.93'!B50-1</f>
        <v>8.955724902469564E-2</v>
      </c>
      <c r="C55" s="28">
        <f>+'PBI sectorial trim. a p.93'!C54/'PBI sectorial trim. a p.93'!C50-1</f>
        <v>-5.6801393967194636E-2</v>
      </c>
      <c r="D55" s="28">
        <f>+'PBI sectorial trim. a p.93'!D54/'PBI sectorial trim. a p.93'!D50-1</f>
        <v>2.746368434469515E-2</v>
      </c>
      <c r="E55" s="28">
        <f>+'PBI sectorial trim. a p.93'!E54/'PBI sectorial trim. a p.93'!E50-1</f>
        <v>0.15780121507173894</v>
      </c>
      <c r="F55" s="28">
        <f>+'PBI sectorial trim. a p.93'!F54/'PBI sectorial trim. a p.93'!F50-1</f>
        <v>9.3317925218519227E-2</v>
      </c>
      <c r="G55" s="28">
        <f>+'PBI sectorial trim. a p.93'!G54/'PBI sectorial trim. a p.93'!G50-1</f>
        <v>0.41439120392017914</v>
      </c>
      <c r="H55" s="28">
        <f>+'PBI sectorial trim. a p.93'!H54/'PBI sectorial trim. a p.93'!H50-1</f>
        <v>0.1640812919564778</v>
      </c>
      <c r="I55" s="28">
        <f>+'PBI sectorial trim. a p.93'!I54/'PBI sectorial trim. a p.93'!I50-1</f>
        <v>6.4002790938298082E-2</v>
      </c>
      <c r="J55" s="28">
        <f>+'PBI sectorial trim. a p.93'!J54/'PBI sectorial trim. a p.93'!J50-1</f>
        <v>0.14065408279601255</v>
      </c>
      <c r="K55" s="28">
        <f>+'PBI sectorial trim. a p.93'!K54/'PBI sectorial trim. a p.93'!K50-1</f>
        <v>-0.12798390188357722</v>
      </c>
      <c r="L55" s="28">
        <f>+'PBI sectorial trim. a p.93'!L54/'PBI sectorial trim. a p.93'!L50-1</f>
        <v>4.6876400643812266E-2</v>
      </c>
      <c r="M55" s="28">
        <f>+'PBI sectorial trim. a p.93'!M54/'PBI sectorial trim. a p.93'!M50-1</f>
        <v>1.8155856847167584E-2</v>
      </c>
      <c r="N55" s="28">
        <f>+'PBI sectorial trim. a p.93'!N54/'PBI sectorial trim. a p.93'!N50-1</f>
        <v>4.6683884531917075E-2</v>
      </c>
      <c r="O55" s="28">
        <f>+'PBI sectorial trim. a p.93'!O54/'PBI sectorial trim. a p.93'!O50-1</f>
        <v>9.7175203571005841E-2</v>
      </c>
      <c r="P55" s="28">
        <f>+'PBI sectorial trim. a p.93'!P54/'PBI sectorial trim. a p.93'!P50-1</f>
        <v>-0.38985732183471178</v>
      </c>
      <c r="Q55" s="28">
        <f>+'PBI sectorial trim. a p.93'!Q54/'PBI sectorial trim. a p.93'!Q50-1</f>
        <v>0.1054034466293694</v>
      </c>
      <c r="R55" s="28">
        <f>+'PBI sectorial trim. a p.93'!R54/'PBI sectorial trim. a p.93'!R50-1</f>
        <v>0.15178622433435285</v>
      </c>
      <c r="S55" s="28">
        <f>+'PBI sectorial trim. a p.93'!S54/'PBI sectorial trim. a p.93'!S50-1</f>
        <v>0.74171034463728214</v>
      </c>
      <c r="T55" s="28">
        <f>+'PBI sectorial trim. a p.93'!T54/'PBI sectorial trim. a p.93'!T50-1</f>
        <v>0.11257657282155531</v>
      </c>
    </row>
    <row r="56" spans="1:20">
      <c r="A56" s="47" t="s">
        <v>94</v>
      </c>
      <c r="B56" s="28">
        <f>+'PBI sectorial trim. a p.93'!B55/'PBI sectorial trim. a p.93'!B51-1</f>
        <v>-0.1108705847482423</v>
      </c>
      <c r="C56" s="28">
        <f>+'PBI sectorial trim. a p.93'!C55/'PBI sectorial trim. a p.93'!C51-1</f>
        <v>-0.12087701641431015</v>
      </c>
      <c r="D56" s="28">
        <f>+'PBI sectorial trim. a p.93'!D55/'PBI sectorial trim. a p.93'!D51-1</f>
        <v>-2.375984911088791E-2</v>
      </c>
      <c r="E56" s="28">
        <f>+'PBI sectorial trim. a p.93'!E55/'PBI sectorial trim. a p.93'!E51-1</f>
        <v>0.13762999719136837</v>
      </c>
      <c r="F56" s="28">
        <f>+'PBI sectorial trim. a p.93'!F55/'PBI sectorial trim. a p.93'!F51-1</f>
        <v>8.1944117056669485E-2</v>
      </c>
      <c r="G56" s="28">
        <f>+'PBI sectorial trim. a p.93'!G55/'PBI sectorial trim. a p.93'!G51-1</f>
        <v>0.32553683586163618</v>
      </c>
      <c r="H56" s="28">
        <f>+'PBI sectorial trim. a p.93'!H55/'PBI sectorial trim. a p.93'!H51-1</f>
        <v>0.11762486000000005</v>
      </c>
      <c r="I56" s="28">
        <f>+'PBI sectorial trim. a p.93'!I55/'PBI sectorial trim. a p.93'!I51-1</f>
        <v>5.6623416135102911E-2</v>
      </c>
      <c r="J56" s="28">
        <f>+'PBI sectorial trim. a p.93'!J55/'PBI sectorial trim. a p.93'!J51-1</f>
        <v>9.8143730078586344E-2</v>
      </c>
      <c r="K56" s="28">
        <f>+'PBI sectorial trim. a p.93'!K55/'PBI sectorial trim. a p.93'!K51-1</f>
        <v>-0.11445930923930336</v>
      </c>
      <c r="L56" s="28">
        <f>+'PBI sectorial trim. a p.93'!L55/'PBI sectorial trim. a p.93'!L51-1</f>
        <v>4.218250645578081E-2</v>
      </c>
      <c r="M56" s="28">
        <f>+'PBI sectorial trim. a p.93'!M55/'PBI sectorial trim. a p.93'!M51-1</f>
        <v>7.6343175769446603E-3</v>
      </c>
      <c r="N56" s="28">
        <f>+'PBI sectorial trim. a p.93'!N55/'PBI sectorial trim. a p.93'!N51-1</f>
        <v>5.1941162394768092E-2</v>
      </c>
      <c r="O56" s="28">
        <f>+'PBI sectorial trim. a p.93'!O55/'PBI sectorial trim. a p.93'!O51-1</f>
        <v>6.0595637030322003E-2</v>
      </c>
      <c r="P56" s="28">
        <f>+'PBI sectorial trim. a p.93'!P55/'PBI sectorial trim. a p.93'!P51-1</f>
        <v>-0.34279213542153109</v>
      </c>
      <c r="Q56" s="28">
        <f>+'PBI sectorial trim. a p.93'!Q55/'PBI sectorial trim. a p.93'!Q51-1</f>
        <v>6.6352057903614092E-2</v>
      </c>
      <c r="R56" s="28">
        <f>+'PBI sectorial trim. a p.93'!R55/'PBI sectorial trim. a p.93'!R51-1</f>
        <v>9.6000000000000085E-2</v>
      </c>
      <c r="S56" s="28">
        <f>+'PBI sectorial trim. a p.93'!S55/'PBI sectorial trim. a p.93'!S51-1</f>
        <v>0.52673075198709496</v>
      </c>
      <c r="T56" s="28">
        <f>+'PBI sectorial trim. a p.93'!T55/'PBI sectorial trim. a p.93'!T51-1</f>
        <v>7.148815295214006E-2</v>
      </c>
    </row>
    <row r="57" spans="1:20">
      <c r="A57" s="47" t="s">
        <v>95</v>
      </c>
      <c r="B57" s="28">
        <f>+'PBI sectorial trim. a p.93'!B56/'PBI sectorial trim. a p.93'!B52-1</f>
        <v>2.9907553158634359E-2</v>
      </c>
      <c r="C57" s="28">
        <f>+'PBI sectorial trim. a p.93'!C56/'PBI sectorial trim. a p.93'!C52-1</f>
        <v>-0.29680808802840031</v>
      </c>
      <c r="D57" s="28">
        <f>+'PBI sectorial trim. a p.93'!D56/'PBI sectorial trim. a p.93'!D52-1</f>
        <v>-2.3414269430287682E-2</v>
      </c>
      <c r="E57" s="28">
        <f>+'PBI sectorial trim. a p.93'!E56/'PBI sectorial trim. a p.93'!E52-1</f>
        <v>0.1000215306111405</v>
      </c>
      <c r="F57" s="28">
        <f>+'PBI sectorial trim. a p.93'!F56/'PBI sectorial trim. a p.93'!F52-1</f>
        <v>2.7759389949311597E-2</v>
      </c>
      <c r="G57" s="28">
        <f>+'PBI sectorial trim. a p.93'!G56/'PBI sectorial trim. a p.93'!G52-1</f>
        <v>0.26353500832652754</v>
      </c>
      <c r="H57" s="28">
        <f>+'PBI sectorial trim. a p.93'!H56/'PBI sectorial trim. a p.93'!H52-1</f>
        <v>0.1422000000000001</v>
      </c>
      <c r="I57" s="28">
        <f>+'PBI sectorial trim. a p.93'!I56/'PBI sectorial trim. a p.93'!I52-1</f>
        <v>7.9894369061483728E-2</v>
      </c>
      <c r="J57" s="28">
        <f>+'PBI sectorial trim. a p.93'!J56/'PBI sectorial trim. a p.93'!J52-1</f>
        <v>0.13382327406056649</v>
      </c>
      <c r="K57" s="28">
        <f>+'PBI sectorial trim. a p.93'!K56/'PBI sectorial trim. a p.93'!K52-1</f>
        <v>-3.6654803444295059E-2</v>
      </c>
      <c r="L57" s="28">
        <f>+'PBI sectorial trim. a p.93'!L56/'PBI sectorial trim. a p.93'!L52-1</f>
        <v>3.880725219283665E-2</v>
      </c>
      <c r="M57" s="28">
        <f>+'PBI sectorial trim. a p.93'!M56/'PBI sectorial trim. a p.93'!M52-1</f>
        <v>2.1722117372397154E-2</v>
      </c>
      <c r="N57" s="28">
        <f>+'PBI sectorial trim. a p.93'!N56/'PBI sectorial trim. a p.93'!N52-1</f>
        <v>5.4646863916852251E-2</v>
      </c>
      <c r="O57" s="28">
        <f>+'PBI sectorial trim. a p.93'!O56/'PBI sectorial trim. a p.93'!O52-1</f>
        <v>7.9097805135351473E-2</v>
      </c>
      <c r="P57" s="28">
        <f>+'PBI sectorial trim. a p.93'!P56/'PBI sectorial trim. a p.93'!P52-1</f>
        <v>-0.1905820988568816</v>
      </c>
      <c r="Q57" s="28">
        <f>+'PBI sectorial trim. a p.93'!Q56/'PBI sectorial trim. a p.93'!Q52-1</f>
        <v>8.2008434739184954E-2</v>
      </c>
      <c r="R57" s="28">
        <f>+'PBI sectorial trim. a p.93'!R56/'PBI sectorial trim. a p.93'!R52-1</f>
        <v>0.12241613615243541</v>
      </c>
      <c r="S57" s="28">
        <f>+'PBI sectorial trim. a p.93'!S56/'PBI sectorial trim. a p.93'!S52-1</f>
        <v>0.44775054911676415</v>
      </c>
      <c r="T57" s="28">
        <f>+'PBI sectorial trim. a p.93'!T56/'PBI sectorial trim. a p.93'!T52-1</f>
        <v>8.7397782426104742E-2</v>
      </c>
    </row>
    <row r="58" spans="1:20">
      <c r="A58" s="47" t="s">
        <v>96</v>
      </c>
      <c r="B58" s="28">
        <f>+'PBI sectorial trim. a p.93'!B57/'PBI sectorial trim. a p.93'!B53-1</f>
        <v>6.4056840700386752E-2</v>
      </c>
      <c r="C58" s="28">
        <f>+'PBI sectorial trim. a p.93'!C57/'PBI sectorial trim. a p.93'!C53-1</f>
        <v>-0.30021544856219062</v>
      </c>
      <c r="D58" s="28">
        <f>+'PBI sectorial trim. a p.93'!D57/'PBI sectorial trim. a p.93'!D53-1</f>
        <v>4.9419372106167536E-3</v>
      </c>
      <c r="E58" s="28">
        <f>+'PBI sectorial trim. a p.93'!E57/'PBI sectorial trim. a p.93'!E53-1</f>
        <v>9.2448224436476378E-2</v>
      </c>
      <c r="F58" s="28">
        <f>+'PBI sectorial trim. a p.93'!F57/'PBI sectorial trim. a p.93'!F53-1</f>
        <v>6.3458879850951444E-2</v>
      </c>
      <c r="G58" s="28">
        <f>+'PBI sectorial trim. a p.93'!G57/'PBI sectorial trim. a p.93'!G53-1</f>
        <v>0.21807167214937917</v>
      </c>
      <c r="H58" s="28">
        <f>+'PBI sectorial trim. a p.93'!H57/'PBI sectorial trim. a p.93'!H53-1</f>
        <v>0.12432940821008298</v>
      </c>
      <c r="I58" s="28">
        <f>+'PBI sectorial trim. a p.93'!I57/'PBI sectorial trim. a p.93'!I53-1</f>
        <v>7.8419596372572009E-2</v>
      </c>
      <c r="J58" s="28">
        <f>+'PBI sectorial trim. a p.93'!J57/'PBI sectorial trim. a p.93'!J53-1</f>
        <v>0.16438108354961534</v>
      </c>
      <c r="K58" s="28">
        <f>+'PBI sectorial trim. a p.93'!K57/'PBI sectorial trim. a p.93'!K53-1</f>
        <v>7.8647227200649539E-2</v>
      </c>
      <c r="L58" s="28">
        <f>+'PBI sectorial trim. a p.93'!L57/'PBI sectorial trim. a p.93'!L53-1</f>
        <v>4.4092831750718098E-2</v>
      </c>
      <c r="M58" s="28">
        <f>+'PBI sectorial trim. a p.93'!M57/'PBI sectorial trim. a p.93'!M53-1</f>
        <v>2.4840856885322671E-2</v>
      </c>
      <c r="N58" s="28">
        <f>+'PBI sectorial trim. a p.93'!N57/'PBI sectorial trim. a p.93'!N53-1</f>
        <v>5.922723172607447E-2</v>
      </c>
      <c r="O58" s="28">
        <f>+'PBI sectorial trim. a p.93'!O57/'PBI sectorial trim. a p.93'!O53-1</f>
        <v>8.7973600021495235E-2</v>
      </c>
      <c r="P58" s="28">
        <f>+'PBI sectorial trim. a p.93'!P57/'PBI sectorial trim. a p.93'!P53-1</f>
        <v>-2.2019470729896073E-2</v>
      </c>
      <c r="Q58" s="28">
        <f>+'PBI sectorial trim. a p.93'!Q57/'PBI sectorial trim. a p.93'!Q53-1</f>
        <v>8.8982277524809028E-2</v>
      </c>
      <c r="R58" s="28">
        <f>+'PBI sectorial trim. a p.93'!R57/'PBI sectorial trim. a p.93'!R53-1</f>
        <v>0.12016903838894555</v>
      </c>
      <c r="S58" s="28">
        <f>+'PBI sectorial trim. a p.93'!S57/'PBI sectorial trim. a p.93'!S53-1</f>
        <v>0.28643550180534327</v>
      </c>
      <c r="T58" s="28">
        <f>+'PBI sectorial trim. a p.93'!T57/'PBI sectorial trim. a p.93'!T53-1</f>
        <v>9.2739068142703829E-2</v>
      </c>
    </row>
    <row r="59" spans="1:20">
      <c r="A59" s="47" t="s">
        <v>97</v>
      </c>
      <c r="B59" s="28">
        <f>+'PBI sectorial trim. a p.93'!B58/'PBI sectorial trim. a p.93'!B54-1</f>
        <v>9.3947692946220851E-2</v>
      </c>
      <c r="C59" s="28">
        <f>+'PBI sectorial trim. a p.93'!C58/'PBI sectorial trim. a p.93'!C54-1</f>
        <v>-0.15205775828678514</v>
      </c>
      <c r="D59" s="28">
        <f>+'PBI sectorial trim. a p.93'!D58/'PBI sectorial trim. a p.93'!D54-1</f>
        <v>-2.3208550158777097E-2</v>
      </c>
      <c r="E59" s="28">
        <f>+'PBI sectorial trim. a p.93'!E58/'PBI sectorial trim. a p.93'!E54-1</f>
        <v>5.9702928486517814E-2</v>
      </c>
      <c r="F59" s="28">
        <f>+'PBI sectorial trim. a p.93'!F58/'PBI sectorial trim. a p.93'!F54-1</f>
        <v>5.2011903081415012E-2</v>
      </c>
      <c r="G59" s="28">
        <f>+'PBI sectorial trim. a p.93'!G58/'PBI sectorial trim. a p.93'!G54-1</f>
        <v>0.14046892453370519</v>
      </c>
      <c r="H59" s="28">
        <f>+'PBI sectorial trim. a p.93'!H58/'PBI sectorial trim. a p.93'!H54-1</f>
        <v>0.10124045307981322</v>
      </c>
      <c r="I59" s="28">
        <f>+'PBI sectorial trim. a p.93'!I58/'PBI sectorial trim. a p.93'!I54-1</f>
        <v>8.1885374879344441E-2</v>
      </c>
      <c r="J59" s="28">
        <f>+'PBI sectorial trim. a p.93'!J58/'PBI sectorial trim. a p.93'!J54-1</f>
        <v>0.13958916274611965</v>
      </c>
      <c r="K59" s="28">
        <f>+'PBI sectorial trim. a p.93'!K58/'PBI sectorial trim. a p.93'!K54-1</f>
        <v>0.13378829903111189</v>
      </c>
      <c r="L59" s="28">
        <f>+'PBI sectorial trim. a p.93'!L58/'PBI sectorial trim. a p.93'!L54-1</f>
        <v>3.2245986551082684E-2</v>
      </c>
      <c r="M59" s="28">
        <f>+'PBI sectorial trim. a p.93'!M58/'PBI sectorial trim. a p.93'!M54-1</f>
        <v>2.6471523422554766E-2</v>
      </c>
      <c r="N59" s="28">
        <f>+'PBI sectorial trim. a p.93'!N58/'PBI sectorial trim. a p.93'!N54-1</f>
        <v>6.2824895769566291E-2</v>
      </c>
      <c r="O59" s="28">
        <f>+'PBI sectorial trim. a p.93'!O58/'PBI sectorial trim. a p.93'!O54-1</f>
        <v>7.445767927912228E-2</v>
      </c>
      <c r="P59" s="28">
        <f>+'PBI sectorial trim. a p.93'!P58/'PBI sectorial trim. a p.93'!P54-1</f>
        <v>0.10477165074578099</v>
      </c>
      <c r="Q59" s="28">
        <f>+'PBI sectorial trim. a p.93'!Q58/'PBI sectorial trim. a p.93'!Q54-1</f>
        <v>7.417499440325015E-2</v>
      </c>
      <c r="R59" s="28">
        <f>+'PBI sectorial trim. a p.93'!R58/'PBI sectorial trim. a p.93'!R54-1</f>
        <v>0.13538459393515345</v>
      </c>
      <c r="S59" s="28">
        <f>+'PBI sectorial trim. a p.93'!S58/'PBI sectorial trim. a p.93'!S54-1</f>
        <v>0.23279520008194554</v>
      </c>
      <c r="T59" s="28">
        <f>+'PBI sectorial trim. a p.93'!T58/'PBI sectorial trim. a p.93'!T54-1</f>
        <v>7.9676190022310189E-2</v>
      </c>
    </row>
    <row r="60" spans="1:20">
      <c r="A60" s="47" t="s">
        <v>98</v>
      </c>
      <c r="B60" s="28">
        <f>+'PBI sectorial trim. a p.93'!B59/'PBI sectorial trim. a p.93'!B55-1</f>
        <v>0.24616663988080623</v>
      </c>
      <c r="C60" s="28">
        <f>+'PBI sectorial trim. a p.93'!C59/'PBI sectorial trim. a p.93'!C55-1</f>
        <v>-0.14187736154703512</v>
      </c>
      <c r="D60" s="28">
        <f>+'PBI sectorial trim. a p.93'!D59/'PBI sectorial trim. a p.93'!D55-1</f>
        <v>1.3078184147087279E-2</v>
      </c>
      <c r="E60" s="28">
        <f>+'PBI sectorial trim. a p.93'!E59/'PBI sectorial trim. a p.93'!E55-1</f>
        <v>7.8075134694552517E-2</v>
      </c>
      <c r="F60" s="28">
        <f>+'PBI sectorial trim. a p.93'!F59/'PBI sectorial trim. a p.93'!F55-1</f>
        <v>5.1408875781770336E-2</v>
      </c>
      <c r="G60" s="28">
        <f>+'PBI sectorial trim. a p.93'!G59/'PBI sectorial trim. a p.93'!G55-1</f>
        <v>0.19567812707141741</v>
      </c>
      <c r="H60" s="28">
        <f>+'PBI sectorial trim. a p.93'!H59/'PBI sectorial trim. a p.93'!H55-1</f>
        <v>9.2135713284579701E-2</v>
      </c>
      <c r="I60" s="28">
        <f>+'PBI sectorial trim. a p.93'!I59/'PBI sectorial trim. a p.93'!I55-1</f>
        <v>8.8753489554308951E-2</v>
      </c>
      <c r="J60" s="28">
        <f>+'PBI sectorial trim. a p.93'!J59/'PBI sectorial trim. a p.93'!J55-1</f>
        <v>0.17274300092412598</v>
      </c>
      <c r="K60" s="28">
        <f>+'PBI sectorial trim. a p.93'!K59/'PBI sectorial trim. a p.93'!K55-1</f>
        <v>0.16037148149934755</v>
      </c>
      <c r="L60" s="28">
        <f>+'PBI sectorial trim. a p.93'!L59/'PBI sectorial trim. a p.93'!L55-1</f>
        <v>3.3237489537757403E-2</v>
      </c>
      <c r="M60" s="28">
        <f>+'PBI sectorial trim. a p.93'!M59/'PBI sectorial trim. a p.93'!M55-1</f>
        <v>3.2674650414078688E-2</v>
      </c>
      <c r="N60" s="28">
        <f>+'PBI sectorial trim. a p.93'!N59/'PBI sectorial trim. a p.93'!N55-1</f>
        <v>6.3992260955982205E-2</v>
      </c>
      <c r="O60" s="28">
        <f>+'PBI sectorial trim. a p.93'!O59/'PBI sectorial trim. a p.93'!O55-1</f>
        <v>9.8698114220436617E-2</v>
      </c>
      <c r="P60" s="28">
        <f>+'PBI sectorial trim. a p.93'!P59/'PBI sectorial trim. a p.93'!P55-1</f>
        <v>0.13285996096304564</v>
      </c>
      <c r="Q60" s="28">
        <f>+'PBI sectorial trim. a p.93'!Q59/'PBI sectorial trim. a p.93'!Q55-1</f>
        <v>9.8397663472082453E-2</v>
      </c>
      <c r="R60" s="28">
        <f>+'PBI sectorial trim. a p.93'!R59/'PBI sectorial trim. a p.93'!R55-1</f>
        <v>0.16703129563501151</v>
      </c>
      <c r="S60" s="28">
        <f>+'PBI sectorial trim. a p.93'!S59/'PBI sectorial trim. a p.93'!S55-1</f>
        <v>0.27715657301725449</v>
      </c>
      <c r="T60" s="28">
        <f>+'PBI sectorial trim. a p.93'!T59/'PBI sectorial trim. a p.93'!T55-1</f>
        <v>0.10391777168123317</v>
      </c>
    </row>
    <row r="61" spans="1:20">
      <c r="A61" s="47" t="s">
        <v>99</v>
      </c>
      <c r="B61" s="28">
        <f>+'PBI sectorial trim. a p.93'!B60/'PBI sectorial trim. a p.93'!B56-1</f>
        <v>6.1710681910086329E-2</v>
      </c>
      <c r="C61" s="28">
        <f>+'PBI sectorial trim. a p.93'!C60/'PBI sectorial trim. a p.93'!C56-1</f>
        <v>-0.32694518247455195</v>
      </c>
      <c r="D61" s="28">
        <f>+'PBI sectorial trim. a p.93'!D60/'PBI sectorial trim. a p.93'!D56-1</f>
        <v>-1.0379512558476023E-3</v>
      </c>
      <c r="E61" s="28">
        <f>+'PBI sectorial trim. a p.93'!E60/'PBI sectorial trim. a p.93'!E56-1</f>
        <v>7.1655651899825923E-2</v>
      </c>
      <c r="F61" s="28">
        <f>+'PBI sectorial trim. a p.93'!F60/'PBI sectorial trim. a p.93'!F56-1</f>
        <v>6.3106167514759948E-2</v>
      </c>
      <c r="G61" s="28">
        <f>+'PBI sectorial trim. a p.93'!G60/'PBI sectorial trim. a p.93'!G56-1</f>
        <v>0.20539851087108607</v>
      </c>
      <c r="H61" s="28">
        <f>+'PBI sectorial trim. a p.93'!H60/'PBI sectorial trim. a p.93'!H56-1</f>
        <v>0.10169144293451104</v>
      </c>
      <c r="I61" s="28">
        <f>+'PBI sectorial trim. a p.93'!I60/'PBI sectorial trim. a p.93'!I56-1</f>
        <v>7.0603266832269362E-2</v>
      </c>
      <c r="J61" s="28">
        <f>+'PBI sectorial trim. a p.93'!J60/'PBI sectorial trim. a p.93'!J56-1</f>
        <v>0.15388755312381286</v>
      </c>
      <c r="K61" s="28">
        <f>+'PBI sectorial trim. a p.93'!K60/'PBI sectorial trim. a p.93'!K56-1</f>
        <v>0.19820504718034981</v>
      </c>
      <c r="L61" s="28">
        <f>+'PBI sectorial trim. a p.93'!L60/'PBI sectorial trim. a p.93'!L56-1</f>
        <v>5.9511043282539866E-2</v>
      </c>
      <c r="M61" s="28">
        <f>+'PBI sectorial trim. a p.93'!M60/'PBI sectorial trim. a p.93'!M56-1</f>
        <v>4.2306456314325613E-2</v>
      </c>
      <c r="N61" s="28">
        <f>+'PBI sectorial trim. a p.93'!N60/'PBI sectorial trim. a p.93'!N56-1</f>
        <v>6.6734969141587497E-2</v>
      </c>
      <c r="O61" s="28">
        <f>+'PBI sectorial trim. a p.93'!O60/'PBI sectorial trim. a p.93'!O56-1</f>
        <v>8.9038445073962524E-2</v>
      </c>
      <c r="P61" s="28">
        <f>+'PBI sectorial trim. a p.93'!P60/'PBI sectorial trim. a p.93'!P56-1</f>
        <v>0.2083135515067982</v>
      </c>
      <c r="Q61" s="28">
        <f>+'PBI sectorial trim. a p.93'!Q60/'PBI sectorial trim. a p.93'!Q56-1</f>
        <v>8.8075436111898275E-2</v>
      </c>
      <c r="R61" s="28">
        <f>+'PBI sectorial trim. a p.93'!R60/'PBI sectorial trim. a p.93'!R56-1</f>
        <v>0.13644681402110992</v>
      </c>
      <c r="S61" s="28">
        <f>+'PBI sectorial trim. a p.93'!S60/'PBI sectorial trim. a p.93'!S56-1</f>
        <v>0.20552494175897351</v>
      </c>
      <c r="T61" s="28">
        <f>+'PBI sectorial trim. a p.93'!T60/'PBI sectorial trim. a p.93'!T56-1</f>
        <v>9.2129929891594964E-2</v>
      </c>
    </row>
    <row r="62" spans="1:20">
      <c r="A62" s="47" t="s">
        <v>100</v>
      </c>
      <c r="B62" s="28">
        <f>+'PBI sectorial trim. a p.93'!B61/'PBI sectorial trim. a p.93'!B57-1</f>
        <v>-3.3483478261578714E-2</v>
      </c>
      <c r="C62" s="28">
        <f>+'PBI sectorial trim. a p.93'!C61/'PBI sectorial trim. a p.93'!C57-1</f>
        <v>5.5834476623511486E-2</v>
      </c>
      <c r="D62" s="28">
        <f>+'PBI sectorial trim. a p.93'!D61/'PBI sectorial trim. a p.93'!D57-1</f>
        <v>3.3096561969179206E-3</v>
      </c>
      <c r="E62" s="28">
        <f>+'PBI sectorial trim. a p.93'!E61/'PBI sectorial trim. a p.93'!E57-1</f>
        <v>8.6994727691083407E-2</v>
      </c>
      <c r="F62" s="28">
        <f>+'PBI sectorial trim. a p.93'!F61/'PBI sectorial trim. a p.93'!F57-1</f>
        <v>3.4137005288563005E-2</v>
      </c>
      <c r="G62" s="28">
        <f>+'PBI sectorial trim. a p.93'!G61/'PBI sectorial trim. a p.93'!G57-1</f>
        <v>0.25793992797797527</v>
      </c>
      <c r="H62" s="28">
        <f>+'PBI sectorial trim. a p.93'!H61/'PBI sectorial trim. a p.93'!H57-1</f>
        <v>9.78976889471741E-2</v>
      </c>
      <c r="I62" s="28">
        <f>+'PBI sectorial trim. a p.93'!I61/'PBI sectorial trim. a p.93'!I57-1</f>
        <v>7.6020636632653238E-2</v>
      </c>
      <c r="J62" s="28">
        <f>+'PBI sectorial trim. a p.93'!J61/'PBI sectorial trim. a p.93'!J57-1</f>
        <v>0.12817906744226182</v>
      </c>
      <c r="K62" s="28">
        <f>+'PBI sectorial trim. a p.93'!K61/'PBI sectorial trim. a p.93'!K57-1</f>
        <v>0.20715946194209067</v>
      </c>
      <c r="L62" s="28">
        <f>+'PBI sectorial trim. a p.93'!L61/'PBI sectorial trim. a p.93'!L57-1</f>
        <v>5.4029954024909177E-2</v>
      </c>
      <c r="M62" s="28">
        <f>+'PBI sectorial trim. a p.93'!M61/'PBI sectorial trim. a p.93'!M57-1</f>
        <v>3.1813393549634528E-2</v>
      </c>
      <c r="N62" s="28">
        <f>+'PBI sectorial trim. a p.93'!N61/'PBI sectorial trim. a p.93'!N57-1</f>
        <v>6.3515107456481257E-2</v>
      </c>
      <c r="O62" s="28">
        <f>+'PBI sectorial trim. a p.93'!O61/'PBI sectorial trim. a p.93'!O57-1</f>
        <v>8.7011715452539384E-2</v>
      </c>
      <c r="P62" s="28">
        <f>+'PBI sectorial trim. a p.93'!P61/'PBI sectorial trim. a p.93'!P57-1</f>
        <v>0.2801973108019189</v>
      </c>
      <c r="Q62" s="28">
        <f>+'PBI sectorial trim. a p.93'!Q61/'PBI sectorial trim. a p.93'!Q57-1</f>
        <v>8.5420711915195069E-2</v>
      </c>
      <c r="R62" s="28">
        <f>+'PBI sectorial trim. a p.93'!R61/'PBI sectorial trim. a p.93'!R57-1</f>
        <v>0.13814733622368536</v>
      </c>
      <c r="S62" s="28">
        <f>+'PBI sectorial trim. a p.93'!S61/'PBI sectorial trim. a p.93'!S57-1</f>
        <v>0.22958306307989118</v>
      </c>
      <c r="T62" s="28">
        <f>+'PBI sectorial trim. a p.93'!T61/'PBI sectorial trim. a p.93'!T57-1</f>
        <v>9.0204945525097724E-2</v>
      </c>
    </row>
    <row r="63" spans="1:20">
      <c r="A63" s="47" t="s">
        <v>101</v>
      </c>
      <c r="B63" s="28">
        <f>+'PBI sectorial trim. a p.93'!B62/'PBI sectorial trim. a p.93'!B58-1</f>
        <v>3.1918238292800716E-3</v>
      </c>
      <c r="C63" s="28">
        <f>+'PBI sectorial trim. a p.93'!C62/'PBI sectorial trim. a p.93'!C58-1</f>
        <v>0.52945636666251938</v>
      </c>
      <c r="D63" s="28">
        <f>+'PBI sectorial trim. a p.93'!D62/'PBI sectorial trim. a p.93'!D58-1</f>
        <v>1.6494419114042813E-2</v>
      </c>
      <c r="E63" s="28">
        <f>+'PBI sectorial trim. a p.93'!E62/'PBI sectorial trim. a p.93'!E58-1</f>
        <v>9.4694300733689341E-2</v>
      </c>
      <c r="F63" s="28">
        <f>+'PBI sectorial trim. a p.93'!F62/'PBI sectorial trim. a p.93'!F58-1</f>
        <v>3.7776079139402174E-2</v>
      </c>
      <c r="G63" s="28">
        <f>+'PBI sectorial trim. a p.93'!G62/'PBI sectorial trim. a p.93'!G58-1</f>
        <v>0.2282658856132076</v>
      </c>
      <c r="H63" s="28">
        <f>+'PBI sectorial trim. a p.93'!H62/'PBI sectorial trim. a p.93'!H58-1</f>
        <v>7.1138969813546726E-2</v>
      </c>
      <c r="I63" s="28">
        <f>+'PBI sectorial trim. a p.93'!I62/'PBI sectorial trim. a p.93'!I58-1</f>
        <v>6.8672839528631791E-2</v>
      </c>
      <c r="J63" s="28">
        <f>+'PBI sectorial trim. a p.93'!J62/'PBI sectorial trim. a p.93'!J58-1</f>
        <v>0.13090818738944199</v>
      </c>
      <c r="K63" s="28">
        <f>+'PBI sectorial trim. a p.93'!K62/'PBI sectorial trim. a p.93'!K58-1</f>
        <v>0.24809828992215488</v>
      </c>
      <c r="L63" s="28">
        <f>+'PBI sectorial trim. a p.93'!L62/'PBI sectorial trim. a p.93'!L58-1</f>
        <v>4.5147277782611406E-2</v>
      </c>
      <c r="M63" s="28">
        <f>+'PBI sectorial trim. a p.93'!M62/'PBI sectorial trim. a p.93'!M58-1</f>
        <v>5.7843851878478958E-2</v>
      </c>
      <c r="N63" s="28">
        <f>+'PBI sectorial trim. a p.93'!N62/'PBI sectorial trim. a p.93'!N58-1</f>
        <v>6.7467426284863796E-2</v>
      </c>
      <c r="O63" s="28">
        <f>+'PBI sectorial trim. a p.93'!O62/'PBI sectorial trim. a p.93'!O58-1</f>
        <v>8.7319680818183532E-2</v>
      </c>
      <c r="P63" s="28">
        <f>+'PBI sectorial trim. a p.93'!P62/'PBI sectorial trim. a p.93'!P58-1</f>
        <v>0.33664804232904721</v>
      </c>
      <c r="Q63" s="28">
        <f>+'PBI sectorial trim. a p.93'!Q62/'PBI sectorial trim. a p.93'!Q58-1</f>
        <v>8.4928409238539837E-2</v>
      </c>
      <c r="R63" s="28">
        <f>+'PBI sectorial trim. a p.93'!R62/'PBI sectorial trim. a p.93'!R58-1</f>
        <v>0.10791672867591218</v>
      </c>
      <c r="S63" s="28">
        <f>+'PBI sectorial trim. a p.93'!S62/'PBI sectorial trim. a p.93'!S58-1</f>
        <v>0.19382650288316516</v>
      </c>
      <c r="T63" s="28">
        <f>+'PBI sectorial trim. a p.93'!T62/'PBI sectorial trim. a p.93'!T58-1</f>
        <v>8.7769634671996055E-2</v>
      </c>
    </row>
    <row r="64" spans="1:20">
      <c r="A64" s="47" t="s">
        <v>102</v>
      </c>
      <c r="B64" s="28">
        <f>+'PBI sectorial trim. a p.93'!B63/'PBI sectorial trim. a p.93'!B59-1</f>
        <v>-3.8525770221931044E-3</v>
      </c>
      <c r="C64" s="28">
        <f>+'PBI sectorial trim. a p.93'!C63/'PBI sectorial trim. a p.93'!C59-1</f>
        <v>0.51994566089072491</v>
      </c>
      <c r="D64" s="28">
        <f>+'PBI sectorial trim. a p.93'!D63/'PBI sectorial trim. a p.93'!D59-1</f>
        <v>2.5320657277565051E-2</v>
      </c>
      <c r="E64" s="28">
        <f>+'PBI sectorial trim. a p.93'!E63/'PBI sectorial trim. a p.93'!E59-1</f>
        <v>8.8999999999999968E-2</v>
      </c>
      <c r="F64" s="28">
        <f>+'PBI sectorial trim. a p.93'!F63/'PBI sectorial trim. a p.93'!F59-1</f>
        <v>5.0560241744588952E-2</v>
      </c>
      <c r="G64" s="28">
        <f>+'PBI sectorial trim. a p.93'!G63/'PBI sectorial trim. a p.93'!G59-1</f>
        <v>0.20255698070194184</v>
      </c>
      <c r="H64" s="28">
        <f>+'PBI sectorial trim. a p.93'!H63/'PBI sectorial trim. a p.93'!H59-1</f>
        <v>6.3911581565183617E-2</v>
      </c>
      <c r="I64" s="28">
        <f>+'PBI sectorial trim. a p.93'!I63/'PBI sectorial trim. a p.93'!I59-1</f>
        <v>6.6085197147806696E-2</v>
      </c>
      <c r="J64" s="28">
        <f>+'PBI sectorial trim. a p.93'!J63/'PBI sectorial trim. a p.93'!J59-1</f>
        <v>0.11803598137177196</v>
      </c>
      <c r="K64" s="28">
        <f>+'PBI sectorial trim. a p.93'!K63/'PBI sectorial trim. a p.93'!K59-1</f>
        <v>0.20223355050028458</v>
      </c>
      <c r="L64" s="28">
        <f>+'PBI sectorial trim. a p.93'!L63/'PBI sectorial trim. a p.93'!L59-1</f>
        <v>4.1881965783982178E-2</v>
      </c>
      <c r="M64" s="28">
        <f>+'PBI sectorial trim. a p.93'!M63/'PBI sectorial trim. a p.93'!M59-1</f>
        <v>5.0406463420363146E-2</v>
      </c>
      <c r="N64" s="28">
        <f>+'PBI sectorial trim. a p.93'!N63/'PBI sectorial trim. a p.93'!N59-1</f>
        <v>6.1345355788594569E-2</v>
      </c>
      <c r="O64" s="28">
        <f>+'PBI sectorial trim. a p.93'!O63/'PBI sectorial trim. a p.93'!O59-1</f>
        <v>7.5902472537207277E-2</v>
      </c>
      <c r="P64" s="28">
        <f>+'PBI sectorial trim. a p.93'!P63/'PBI sectorial trim. a p.93'!P59-1</f>
        <v>0.21591452595358906</v>
      </c>
      <c r="Q64" s="28">
        <f>+'PBI sectorial trim. a p.93'!Q63/'PBI sectorial trim. a p.93'!Q59-1</f>
        <v>7.4632442471170624E-2</v>
      </c>
      <c r="R64" s="28">
        <f>+'PBI sectorial trim. a p.93'!R63/'PBI sectorial trim. a p.93'!R59-1</f>
        <v>0.12253056213616187</v>
      </c>
      <c r="S64" s="28">
        <f>+'PBI sectorial trim. a p.93'!S63/'PBI sectorial trim. a p.93'!S59-1</f>
        <v>9.3534035162964768E-2</v>
      </c>
      <c r="T64" s="28">
        <f>+'PBI sectorial trim. a p.93'!T63/'PBI sectorial trim. a p.93'!T59-1</f>
        <v>7.7458819042442784E-2</v>
      </c>
    </row>
    <row r="65" spans="1:20">
      <c r="A65" s="47" t="s">
        <v>103</v>
      </c>
      <c r="B65" s="28">
        <f>+'PBI sectorial trim. a p.93'!B64/'PBI sectorial trim. a p.93'!B60-1</f>
        <v>4.0688479586596715E-2</v>
      </c>
      <c r="C65" s="28">
        <f>+'PBI sectorial trim. a p.93'!C64/'PBI sectorial trim. a p.93'!C60-1</f>
        <v>1.7800411062400068</v>
      </c>
      <c r="D65" s="28">
        <f>+'PBI sectorial trim. a p.93'!D64/'PBI sectorial trim. a p.93'!D60-1</f>
        <v>3.4784718738124276E-2</v>
      </c>
      <c r="E65" s="28">
        <f>+'PBI sectorial trim. a p.93'!E64/'PBI sectorial trim. a p.93'!E60-1</f>
        <v>9.2000000000000082E-2</v>
      </c>
      <c r="F65" s="28">
        <f>+'PBI sectorial trim. a p.93'!F64/'PBI sectorial trim. a p.93'!F60-1</f>
        <v>4.635352037079743E-2</v>
      </c>
      <c r="G65" s="28">
        <f>+'PBI sectorial trim. a p.93'!G64/'PBI sectorial trim. a p.93'!G60-1</f>
        <v>0.17965705084708938</v>
      </c>
      <c r="H65" s="28">
        <f>+'PBI sectorial trim. a p.93'!H64/'PBI sectorial trim. a p.93'!H60-1</f>
        <v>8.6199884316702002E-2</v>
      </c>
      <c r="I65" s="28">
        <f>+'PBI sectorial trim. a p.93'!I64/'PBI sectorial trim. a p.93'!I60-1</f>
        <v>7.5327387101516541E-2</v>
      </c>
      <c r="J65" s="28">
        <f>+'PBI sectorial trim. a p.93'!J64/'PBI sectorial trim. a p.93'!J60-1</f>
        <v>0.14534804330486706</v>
      </c>
      <c r="K65" s="28">
        <f>+'PBI sectorial trim. a p.93'!K64/'PBI sectorial trim. a p.93'!K60-1</f>
        <v>0.2047558026147509</v>
      </c>
      <c r="L65" s="28">
        <f>+'PBI sectorial trim. a p.93'!L64/'PBI sectorial trim. a p.93'!L60-1</f>
        <v>3.8016274287705265E-2</v>
      </c>
      <c r="M65" s="28">
        <f>+'PBI sectorial trim. a p.93'!M64/'PBI sectorial trim. a p.93'!M60-1</f>
        <v>4.4245304062272561E-2</v>
      </c>
      <c r="N65" s="28">
        <f>+'PBI sectorial trim. a p.93'!N64/'PBI sectorial trim. a p.93'!N60-1</f>
        <v>4.8904148885073884E-2</v>
      </c>
      <c r="O65" s="28">
        <f>+'PBI sectorial trim. a p.93'!O64/'PBI sectorial trim. a p.93'!O60-1</f>
        <v>8.5430194148101268E-2</v>
      </c>
      <c r="P65" s="28">
        <f>+'PBI sectorial trim. a p.93'!P64/'PBI sectorial trim. a p.93'!P60-1</f>
        <v>0.17216235200966667</v>
      </c>
      <c r="Q65" s="28">
        <f>+'PBI sectorial trim. a p.93'!Q64/'PBI sectorial trim. a p.93'!Q60-1</f>
        <v>8.4652549284318201E-2</v>
      </c>
      <c r="R65" s="28">
        <f>+'PBI sectorial trim. a p.93'!R64/'PBI sectorial trim. a p.93'!R60-1</f>
        <v>0.11169330378480269</v>
      </c>
      <c r="S65" s="28">
        <f>+'PBI sectorial trim. a p.93'!S64/'PBI sectorial trim. a p.93'!S60-1</f>
        <v>0.17731289876549061</v>
      </c>
      <c r="T65" s="28">
        <f>+'PBI sectorial trim. a p.93'!T64/'PBI sectorial trim. a p.93'!T60-1</f>
        <v>8.7409560733856306E-2</v>
      </c>
    </row>
    <row r="66" spans="1:20">
      <c r="A66" s="47" t="s">
        <v>104</v>
      </c>
      <c r="B66" s="28">
        <f>+'PBI sectorial trim. a p.93'!B65/'PBI sectorial trim. a p.93'!B61-1</f>
        <v>4.4419386093390356E-2</v>
      </c>
      <c r="C66" s="28">
        <f>+'PBI sectorial trim. a p.93'!C65/'PBI sectorial trim. a p.93'!C61-1</f>
        <v>0.15365400701092935</v>
      </c>
      <c r="D66" s="28">
        <f>+'PBI sectorial trim. a p.93'!D65/'PBI sectorial trim. a p.93'!D61-1</f>
        <v>4.1419724786938783E-2</v>
      </c>
      <c r="E66" s="28">
        <f>+'PBI sectorial trim. a p.93'!E65/'PBI sectorial trim. a p.93'!E61-1</f>
        <v>8.1451759952979819E-2</v>
      </c>
      <c r="F66" s="28">
        <f>+'PBI sectorial trim. a p.93'!F65/'PBI sectorial trim. a p.93'!F61-1</f>
        <v>6.449601818743389E-2</v>
      </c>
      <c r="G66" s="28">
        <f>+'PBI sectorial trim. a p.93'!G65/'PBI sectorial trim. a p.93'!G61-1</f>
        <v>0.12487279640175308</v>
      </c>
      <c r="H66" s="28">
        <f>+'PBI sectorial trim. a p.93'!H65/'PBI sectorial trim. a p.93'!H61-1</f>
        <v>9.9032064187713376E-2</v>
      </c>
      <c r="I66" s="28">
        <f>+'PBI sectorial trim. a p.93'!I65/'PBI sectorial trim. a p.93'!I61-1</f>
        <v>8.0780110653684289E-2</v>
      </c>
      <c r="J66" s="28">
        <f>+'PBI sectorial trim. a p.93'!J65/'PBI sectorial trim. a p.93'!J61-1</f>
        <v>0.142578279688792</v>
      </c>
      <c r="K66" s="28">
        <f>+'PBI sectorial trim. a p.93'!K65/'PBI sectorial trim. a p.93'!K61-1</f>
        <v>0.23227729875184866</v>
      </c>
      <c r="L66" s="28">
        <f>+'PBI sectorial trim. a p.93'!L65/'PBI sectorial trim. a p.93'!L61-1</f>
        <v>4.3262759190851208E-2</v>
      </c>
      <c r="M66" s="28">
        <f>+'PBI sectorial trim. a p.93'!M65/'PBI sectorial trim. a p.93'!M61-1</f>
        <v>2.6530827057920758E-2</v>
      </c>
      <c r="N66" s="28">
        <f>+'PBI sectorial trim. a p.93'!N65/'PBI sectorial trim. a p.93'!N61-1</f>
        <v>5.3499376530900422E-2</v>
      </c>
      <c r="O66" s="28">
        <f>+'PBI sectorial trim. a p.93'!O65/'PBI sectorial trim. a p.93'!O61-1</f>
        <v>8.4469672425413034E-2</v>
      </c>
      <c r="P66" s="28">
        <f>+'PBI sectorial trim. a p.93'!P65/'PBI sectorial trim. a p.93'!P61-1</f>
        <v>0.18946365051255554</v>
      </c>
      <c r="Q66" s="28">
        <f>+'PBI sectorial trim. a p.93'!Q65/'PBI sectorial trim. a p.93'!Q61-1</f>
        <v>8.3449814672891254E-2</v>
      </c>
      <c r="R66" s="28">
        <f>+'PBI sectorial trim. a p.93'!R65/'PBI sectorial trim. a p.93'!R61-1</f>
        <v>0.11403443959367365</v>
      </c>
      <c r="S66" s="28">
        <f>+'PBI sectorial trim. a p.93'!S65/'PBI sectorial trim. a p.93'!S61-1</f>
        <v>0.16406973341729292</v>
      </c>
      <c r="T66" s="28">
        <f>+'PBI sectorial trim. a p.93'!T65/'PBI sectorial trim. a p.93'!T61-1</f>
        <v>8.6389736180791932E-2</v>
      </c>
    </row>
    <row r="67" spans="1:20">
      <c r="A67" s="47" t="s">
        <v>105</v>
      </c>
      <c r="B67" s="28">
        <f>+'PBI sectorial trim. a p.93'!B66/'PBI sectorial trim. a p.93'!B62-1</f>
        <v>2.3719684086642268E-2</v>
      </c>
      <c r="C67" s="28">
        <f>+'PBI sectorial trim. a p.93'!C66/'PBI sectorial trim. a p.93'!C62-1</f>
        <v>1.3188258351201076E-2</v>
      </c>
      <c r="D67" s="28">
        <f>+'PBI sectorial trim. a p.93'!D66/'PBI sectorial trim. a p.93'!D62-1</f>
        <v>-2.2611622632804584E-2</v>
      </c>
      <c r="E67" s="28">
        <f>+'PBI sectorial trim. a p.93'!E66/'PBI sectorial trim. a p.93'!E62-1</f>
        <v>6.5493439011267141E-2</v>
      </c>
      <c r="F67" s="28">
        <f>+'PBI sectorial trim. a p.93'!F66/'PBI sectorial trim. a p.93'!F62-1</f>
        <v>4.7076022258497385E-2</v>
      </c>
      <c r="G67" s="28">
        <f>+'PBI sectorial trim. a p.93'!G66/'PBI sectorial trim. a p.93'!G62-1</f>
        <v>0.10433147389974629</v>
      </c>
      <c r="H67" s="28">
        <f>+'PBI sectorial trim. a p.93'!H66/'PBI sectorial trim. a p.93'!H62-1</f>
        <v>0.11040567872766749</v>
      </c>
      <c r="I67" s="28">
        <f>+'PBI sectorial trim. a p.93'!I66/'PBI sectorial trim. a p.93'!I62-1</f>
        <v>7.1481312890497639E-2</v>
      </c>
      <c r="J67" s="28">
        <f>+'PBI sectorial trim. a p.93'!J66/'PBI sectorial trim. a p.93'!J62-1</f>
        <v>0.13528858392201015</v>
      </c>
      <c r="K67" s="28">
        <f>+'PBI sectorial trim. a p.93'!K66/'PBI sectorial trim. a p.93'!K62-1</f>
        <v>0.17978603787786551</v>
      </c>
      <c r="L67" s="28">
        <f>+'PBI sectorial trim. a p.93'!L66/'PBI sectorial trim. a p.93'!L62-1</f>
        <v>4.3820785748976743E-2</v>
      </c>
      <c r="M67" s="28">
        <f>+'PBI sectorial trim. a p.93'!M66/'PBI sectorial trim. a p.93'!M62-1</f>
        <v>2.8884483485015489E-2</v>
      </c>
      <c r="N67" s="28">
        <f>+'PBI sectorial trim. a p.93'!N66/'PBI sectorial trim. a p.93'!N62-1</f>
        <v>5.9078019541607851E-2</v>
      </c>
      <c r="O67" s="28">
        <f>+'PBI sectorial trim. a p.93'!O66/'PBI sectorial trim. a p.93'!O62-1</f>
        <v>7.6817602306307631E-2</v>
      </c>
      <c r="P67" s="28">
        <f>+'PBI sectorial trim. a p.93'!P66/'PBI sectorial trim. a p.93'!P62-1</f>
        <v>0.12918066431765185</v>
      </c>
      <c r="Q67" s="28">
        <f>+'PBI sectorial trim. a p.93'!Q66/'PBI sectorial trim. a p.93'!Q62-1</f>
        <v>7.6198876487514333E-2</v>
      </c>
      <c r="R67" s="28">
        <f>+'PBI sectorial trim. a p.93'!R66/'PBI sectorial trim. a p.93'!R62-1</f>
        <v>0.10079445742503701</v>
      </c>
      <c r="S67" s="28">
        <f>+'PBI sectorial trim. a p.93'!S66/'PBI sectorial trim. a p.93'!S62-1</f>
        <v>0.20114753781816797</v>
      </c>
      <c r="T67" s="28">
        <f>+'PBI sectorial trim. a p.93'!T66/'PBI sectorial trim. a p.93'!T62-1</f>
        <v>7.9523476305783936E-2</v>
      </c>
    </row>
    <row r="68" spans="1:20">
      <c r="A68" s="47" t="s">
        <v>106</v>
      </c>
      <c r="B68" s="28">
        <f>+'PBI sectorial trim. a p.93'!B67/'PBI sectorial trim. a p.93'!B63-1</f>
        <v>0.16924279432905309</v>
      </c>
      <c r="C68" s="28">
        <f>+'PBI sectorial trim. a p.93'!C67/'PBI sectorial trim. a p.93'!C63-1</f>
        <v>0.11172193630193905</v>
      </c>
      <c r="D68" s="28">
        <f>+'PBI sectorial trim. a p.93'!D67/'PBI sectorial trim. a p.93'!D63-1</f>
        <v>-2.7748165514355105E-2</v>
      </c>
      <c r="E68" s="28">
        <f>+'PBI sectorial trim. a p.93'!E67/'PBI sectorial trim. a p.93'!E63-1</f>
        <v>6.9962567323360592E-2</v>
      </c>
      <c r="F68" s="28">
        <f>+'PBI sectorial trim. a p.93'!F67/'PBI sectorial trim. a p.93'!F63-1</f>
        <v>6.2067952338318522E-2</v>
      </c>
      <c r="G68" s="28">
        <f>+'PBI sectorial trim. a p.93'!G67/'PBI sectorial trim. a p.93'!G63-1</f>
        <v>9.1730515051185124E-2</v>
      </c>
      <c r="H68" s="28">
        <f>+'PBI sectorial trim. a p.93'!H67/'PBI sectorial trim. a p.93'!H63-1</f>
        <v>0.10204863069345049</v>
      </c>
      <c r="I68" s="28">
        <f>+'PBI sectorial trim. a p.93'!I67/'PBI sectorial trim. a p.93'!I63-1</f>
        <v>7.6185653913782403E-2</v>
      </c>
      <c r="J68" s="28">
        <f>+'PBI sectorial trim. a p.93'!J67/'PBI sectorial trim. a p.93'!J63-1</f>
        <v>0.13311991612541907</v>
      </c>
      <c r="K68" s="28">
        <f>+'PBI sectorial trim. a p.93'!K67/'PBI sectorial trim. a p.93'!K63-1</f>
        <v>0.18980133399790478</v>
      </c>
      <c r="L68" s="28">
        <f>+'PBI sectorial trim. a p.93'!L67/'PBI sectorial trim. a p.93'!L63-1</f>
        <v>3.870429008495746E-2</v>
      </c>
      <c r="M68" s="28">
        <f>+'PBI sectorial trim. a p.93'!M67/'PBI sectorial trim. a p.93'!M63-1</f>
        <v>3.1036783386081179E-2</v>
      </c>
      <c r="N68" s="28">
        <f>+'PBI sectorial trim. a p.93'!N67/'PBI sectorial trim. a p.93'!N63-1</f>
        <v>5.2255163970557295E-2</v>
      </c>
      <c r="O68" s="28">
        <f>+'PBI sectorial trim. a p.93'!O67/'PBI sectorial trim. a p.93'!O63-1</f>
        <v>8.5957165319588302E-2</v>
      </c>
      <c r="P68" s="28">
        <f>+'PBI sectorial trim. a p.93'!P67/'PBI sectorial trim. a p.93'!P63-1</f>
        <v>0.20816390725865874</v>
      </c>
      <c r="Q68" s="28">
        <f>+'PBI sectorial trim. a p.93'!Q67/'PBI sectorial trim. a p.93'!Q63-1</f>
        <v>8.470290742723563E-2</v>
      </c>
      <c r="R68" s="28">
        <f>+'PBI sectorial trim. a p.93'!R67/'PBI sectorial trim. a p.93'!R63-1</f>
        <v>9.0155737307344275E-2</v>
      </c>
      <c r="S68" s="28">
        <f>+'PBI sectorial trim. a p.93'!S67/'PBI sectorial trim. a p.93'!S63-1</f>
        <v>0.19471613926934728</v>
      </c>
      <c r="T68" s="28">
        <f>+'PBI sectorial trim. a p.93'!T67/'PBI sectorial trim. a p.93'!T63-1</f>
        <v>8.6472037089489584E-2</v>
      </c>
    </row>
    <row r="69" spans="1:20" s="49" customFormat="1">
      <c r="A69" s="48" t="s">
        <v>107</v>
      </c>
      <c r="B69" s="28">
        <f>+'PBI sectorial trim. a p.93'!B68/'PBI sectorial trim. a p.93'!B64-1</f>
        <v>9.5067662048580415E-2</v>
      </c>
      <c r="C69" s="28">
        <f>+'PBI sectorial trim. a p.93'!C68/'PBI sectorial trim. a p.93'!C64-1</f>
        <v>-0.22275757052296985</v>
      </c>
      <c r="D69" s="28">
        <f>+'PBI sectorial trim. a p.93'!D68/'PBI sectorial trim. a p.93'!D64-1</f>
        <v>3.074388238044401E-3</v>
      </c>
      <c r="E69" s="28">
        <f>+'PBI sectorial trim. a p.93'!E68/'PBI sectorial trim. a p.93'!E64-1</f>
        <v>7.4351454324454114E-2</v>
      </c>
      <c r="F69" s="28">
        <f>+'PBI sectorial trim. a p.93'!F68/'PBI sectorial trim. a p.93'!F64-1</f>
        <v>7.4314799916312069E-2</v>
      </c>
      <c r="G69" s="28">
        <f>+'PBI sectorial trim. a p.93'!G68/'PBI sectorial trim. a p.93'!G64-1</f>
        <v>9.837307132619233E-2</v>
      </c>
      <c r="H69" s="28">
        <f>+'PBI sectorial trim. a p.93'!H68/'PBI sectorial trim. a p.93'!H64-1</f>
        <v>0.11718299955282374</v>
      </c>
      <c r="I69" s="28">
        <f>+'PBI sectorial trim. a p.93'!I68/'PBI sectorial trim. a p.93'!I64-1</f>
        <v>8.3056080487855288E-2</v>
      </c>
      <c r="J69" s="28">
        <f>+'PBI sectorial trim. a p.93'!J68/'PBI sectorial trim. a p.93'!J64-1</f>
        <v>0.13706111521692366</v>
      </c>
      <c r="K69" s="28">
        <f>+'PBI sectorial trim. a p.93'!K68/'PBI sectorial trim. a p.93'!K64-1</f>
        <v>0.19006459630150552</v>
      </c>
      <c r="L69" s="28">
        <f>+'PBI sectorial trim. a p.93'!L68/'PBI sectorial trim. a p.93'!L64-1</f>
        <v>5.7447767694384089E-2</v>
      </c>
      <c r="M69" s="28">
        <f>+'PBI sectorial trim. a p.93'!M68/'PBI sectorial trim. a p.93'!M64-1</f>
        <v>3.5001098934021035E-2</v>
      </c>
      <c r="N69" s="28">
        <f>+'PBI sectorial trim. a p.93'!N68/'PBI sectorial trim. a p.93'!N64-1</f>
        <v>5.1854345658300049E-2</v>
      </c>
      <c r="O69" s="28">
        <f>+'PBI sectorial trim. a p.93'!O68/'PBI sectorial trim. a p.93'!O64-1</f>
        <v>8.5406977043863463E-2</v>
      </c>
      <c r="P69" s="28">
        <f>+'PBI sectorial trim. a p.93'!P68/'PBI sectorial trim. a p.93'!P64-1</f>
        <v>0.21721964539564831</v>
      </c>
      <c r="Q69" s="28">
        <f>+'PBI sectorial trim. a p.93'!Q68/'PBI sectorial trim. a p.93'!Q64-1</f>
        <v>8.4129787262436917E-2</v>
      </c>
      <c r="R69" s="28">
        <f>+'PBI sectorial trim. a p.93'!R68/'PBI sectorial trim. a p.93'!R64-1</f>
        <v>0.11949001528956793</v>
      </c>
      <c r="S69" s="28">
        <f>+'PBI sectorial trim. a p.93'!S68/'PBI sectorial trim. a p.93'!S64-1</f>
        <v>0.22765185321765546</v>
      </c>
      <c r="T69" s="28">
        <f>+'PBI sectorial trim. a p.93'!T68/'PBI sectorial trim. a p.93'!T64-1</f>
        <v>8.8223710791425658E-2</v>
      </c>
    </row>
    <row r="70" spans="1:20" s="49" customFormat="1">
      <c r="A70" s="48" t="s">
        <v>108</v>
      </c>
      <c r="B70" s="28">
        <f>+'PBI sectorial trim. a p.93'!B69/'PBI sectorial trim. a p.93'!B65-1</f>
        <v>-0.11203282837894191</v>
      </c>
      <c r="C70" s="28">
        <f>+'PBI sectorial trim. a p.93'!C69/'PBI sectorial trim. a p.93'!C65-1</f>
        <v>-0.2418865583166967</v>
      </c>
      <c r="D70" s="28">
        <f>+'PBI sectorial trim. a p.93'!D69/'PBI sectorial trim. a p.93'!D65-1</f>
        <v>3.2756029242881901E-3</v>
      </c>
      <c r="E70" s="28">
        <f>+'PBI sectorial trim. a p.93'!E69/'PBI sectorial trim. a p.93'!E65-1</f>
        <v>9.2105175414394003E-2</v>
      </c>
      <c r="F70" s="28">
        <f>+'PBI sectorial trim. a p.93'!F69/'PBI sectorial trim. a p.93'!F65-1</f>
        <v>1.3020102868084305E-2</v>
      </c>
      <c r="G70" s="28">
        <f>+'PBI sectorial trim. a p.93'!G69/'PBI sectorial trim. a p.93'!G65-1</f>
        <v>0.15455654000879915</v>
      </c>
      <c r="H70" s="28">
        <f>+'PBI sectorial trim. a p.93'!H69/'PBI sectorial trim. a p.93'!H65-1</f>
        <v>0.11575071717655705</v>
      </c>
      <c r="I70" s="28">
        <f>+'PBI sectorial trim. a p.93'!I69/'PBI sectorial trim. a p.93'!I65-1</f>
        <v>5.3622774829812592E-2</v>
      </c>
      <c r="J70" s="28">
        <f>+'PBI sectorial trim. a p.93'!J69/'PBI sectorial trim. a p.93'!J65-1</f>
        <v>0.14005471058241881</v>
      </c>
      <c r="K70" s="28">
        <f>+'PBI sectorial trim. a p.93'!K69/'PBI sectorial trim. a p.93'!K65-1</f>
        <v>5.8573244208702802E-2</v>
      </c>
      <c r="L70" s="28">
        <f>+'PBI sectorial trim. a p.93'!L69/'PBI sectorial trim. a p.93'!L65-1</f>
        <v>4.4299686994485388E-2</v>
      </c>
      <c r="M70" s="28">
        <f>+'PBI sectorial trim. a p.93'!M69/'PBI sectorial trim. a p.93'!M65-1</f>
        <v>6.6747405373326352E-3</v>
      </c>
      <c r="N70" s="28">
        <f>+'PBI sectorial trim. a p.93'!N69/'PBI sectorial trim. a p.93'!N65-1</f>
        <v>1.4334536920542984E-2</v>
      </c>
      <c r="O70" s="28">
        <f>+'PBI sectorial trim. a p.93'!O69/'PBI sectorial trim. a p.93'!O65-1</f>
        <v>6.8259860996576771E-2</v>
      </c>
      <c r="P70" s="28">
        <f>+'PBI sectorial trim. a p.93'!P69/'PBI sectorial trim. a p.93'!P65-1</f>
        <v>3.6078525749376089E-2</v>
      </c>
      <c r="Q70" s="28">
        <f>+'PBI sectorial trim. a p.93'!Q69/'PBI sectorial trim. a p.93'!Q65-1</f>
        <v>6.860304074013146E-2</v>
      </c>
      <c r="R70" s="28">
        <f>+'PBI sectorial trim. a p.93'!R69/'PBI sectorial trim. a p.93'!R65-1</f>
        <v>0.12919702874529948</v>
      </c>
      <c r="S70" s="28">
        <f>+'PBI sectorial trim. a p.93'!S69/'PBI sectorial trim. a p.93'!S65-1</f>
        <v>0.24425493990124858</v>
      </c>
      <c r="T70" s="28">
        <f>+'PBI sectorial trim. a p.93'!T69/'PBI sectorial trim. a p.93'!T65-1</f>
        <v>7.490042503441785E-2</v>
      </c>
    </row>
    <row r="71" spans="1:20" s="49" customFormat="1">
      <c r="A71" s="48" t="s">
        <v>109</v>
      </c>
      <c r="B71" s="28">
        <f>+'PBI sectorial trim. a p.93'!B70/'PBI sectorial trim. a p.93'!B66-1</f>
        <v>-6.6199782464599233E-2</v>
      </c>
      <c r="C71" s="28">
        <f>+'PBI sectorial trim. a p.93'!C70/'PBI sectorial trim. a p.93'!C66-1</f>
        <v>-0.35045542398591722</v>
      </c>
      <c r="D71" s="28">
        <f>+'PBI sectorial trim. a p.93'!D70/'PBI sectorial trim. a p.93'!D66-1</f>
        <v>1.8682262064348754E-2</v>
      </c>
      <c r="E71" s="28">
        <f>+'PBI sectorial trim. a p.93'!E70/'PBI sectorial trim. a p.93'!E66-1</f>
        <v>5.7392884346332718E-2</v>
      </c>
      <c r="F71" s="28">
        <f>+'PBI sectorial trim. a p.93'!F70/'PBI sectorial trim. a p.93'!F66-1</f>
        <v>3.7188355891978997E-2</v>
      </c>
      <c r="G71" s="28">
        <f>+'PBI sectorial trim. a p.93'!G70/'PBI sectorial trim. a p.93'!G66-1</f>
        <v>8.1472247410432352E-2</v>
      </c>
      <c r="H71" s="28">
        <f>+'PBI sectorial trim. a p.93'!H70/'PBI sectorial trim. a p.93'!H66-1</f>
        <v>7.1758141602374481E-2</v>
      </c>
      <c r="I71" s="28">
        <f>+'PBI sectorial trim. a p.93'!I70/'PBI sectorial trim. a p.93'!I66-1</f>
        <v>3.122001371549521E-2</v>
      </c>
      <c r="J71" s="28">
        <f>+'PBI sectorial trim. a p.93'!J70/'PBI sectorial trim. a p.93'!J66-1</f>
        <v>0.14143742309909713</v>
      </c>
      <c r="K71" s="28">
        <f>+'PBI sectorial trim. a p.93'!K70/'PBI sectorial trim. a p.93'!K66-1</f>
        <v>1.7442430758751293E-2</v>
      </c>
      <c r="L71" s="28">
        <f>+'PBI sectorial trim. a p.93'!L70/'PBI sectorial trim. a p.93'!L66-1</f>
        <v>6.3474924131783794E-2</v>
      </c>
      <c r="M71" s="28">
        <f>+'PBI sectorial trim. a p.93'!M70/'PBI sectorial trim. a p.93'!M66-1</f>
        <v>5.220747649393398E-2</v>
      </c>
      <c r="N71" s="28">
        <f>+'PBI sectorial trim. a p.93'!N70/'PBI sectorial trim. a p.93'!N66-1</f>
        <v>4.2820768261728315E-2</v>
      </c>
      <c r="O71" s="28">
        <f>+'PBI sectorial trim. a p.93'!O70/'PBI sectorial trim. a p.93'!O66-1</f>
        <v>5.8311271120360164E-2</v>
      </c>
      <c r="P71" s="28">
        <f>+'PBI sectorial trim. a p.93'!P70/'PBI sectorial trim. a p.93'!P66-1</f>
        <v>6.2454803208203069E-2</v>
      </c>
      <c r="Q71" s="28">
        <f>+'PBI sectorial trim. a p.93'!Q70/'PBI sectorial trim. a p.93'!Q66-1</f>
        <v>5.8259900500124973E-2</v>
      </c>
      <c r="R71" s="28">
        <f>+'PBI sectorial trim. a p.93'!R70/'PBI sectorial trim. a p.93'!R66-1</f>
        <v>8.4671275097905285E-2</v>
      </c>
      <c r="S71" s="28">
        <f>+'PBI sectorial trim. a p.93'!S70/'PBI sectorial trim. a p.93'!S66-1</f>
        <v>0.2076400148276456</v>
      </c>
      <c r="T71" s="28">
        <f>+'PBI sectorial trim. a p.93'!T70/'PBI sectorial trim. a p.93'!T66-1</f>
        <v>6.2299429449653054E-2</v>
      </c>
    </row>
    <row r="72" spans="1:20" s="49" customFormat="1">
      <c r="A72" s="48" t="s">
        <v>110</v>
      </c>
      <c r="B72" s="28">
        <f>+'PBI sectorial trim. a p.93'!B71/'PBI sectorial trim. a p.93'!B67-1</f>
        <v>5.5110270393726957E-2</v>
      </c>
      <c r="C72" s="28">
        <f>+'PBI sectorial trim. a p.93'!C71/'PBI sectorial trim. a p.93'!C67-1</f>
        <v>6.4088101358901195E-2</v>
      </c>
      <c r="D72" s="28">
        <f>+'PBI sectorial trim. a p.93'!D71/'PBI sectorial trim. a p.93'!D67-1</f>
        <v>-7.31125194128317E-2</v>
      </c>
      <c r="E72" s="28">
        <f>+'PBI sectorial trim. a p.93'!E71/'PBI sectorial trim. a p.93'!E67-1</f>
        <v>5.0505713802973196E-2</v>
      </c>
      <c r="F72" s="28">
        <f>+'PBI sectorial trim. a p.93'!F71/'PBI sectorial trim. a p.93'!F67-1</f>
        <v>1.8869681564606999E-2</v>
      </c>
      <c r="G72" s="28">
        <f>+'PBI sectorial trim. a p.93'!G71/'PBI sectorial trim. a p.93'!G67-1</f>
        <v>4.3818289093298102E-2</v>
      </c>
      <c r="H72" s="28">
        <f>+'PBI sectorial trim. a p.93'!H71/'PBI sectorial trim. a p.93'!H67-1</f>
        <v>8.407566354782503E-2</v>
      </c>
      <c r="I72" s="28">
        <f>+'PBI sectorial trim. a p.93'!I71/'PBI sectorial trim. a p.93'!I67-1</f>
        <v>1.8734604069742034E-2</v>
      </c>
      <c r="J72" s="28">
        <f>+'PBI sectorial trim. a p.93'!J71/'PBI sectorial trim. a p.93'!J67-1</f>
        <v>0.11443399304530488</v>
      </c>
      <c r="K72" s="28">
        <f>+'PBI sectorial trim. a p.93'!K71/'PBI sectorial trim. a p.93'!K67-1</f>
        <v>2.0569301390080952E-2</v>
      </c>
      <c r="L72" s="28">
        <f>+'PBI sectorial trim. a p.93'!L71/'PBI sectorial trim. a p.93'!L67-1</f>
        <v>5.678026231026867E-2</v>
      </c>
      <c r="M72" s="28">
        <f>+'PBI sectorial trim. a p.93'!M71/'PBI sectorial trim. a p.93'!M67-1</f>
        <v>5.3663370428996604E-2</v>
      </c>
      <c r="N72" s="28">
        <f>+'PBI sectorial trim. a p.93'!N71/'PBI sectorial trim. a p.93'!N67-1</f>
        <v>4.1807919634085922E-2</v>
      </c>
      <c r="O72" s="28">
        <f>+'PBI sectorial trim. a p.93'!O71/'PBI sectorial trim. a p.93'!O67-1</f>
        <v>5.6725798064258592E-2</v>
      </c>
      <c r="P72" s="28">
        <f>+'PBI sectorial trim. a p.93'!P71/'PBI sectorial trim. a p.93'!P67-1</f>
        <v>2.8430071493923181E-2</v>
      </c>
      <c r="Q72" s="28">
        <f>+'PBI sectorial trim. a p.93'!Q71/'PBI sectorial trim. a p.93'!Q67-1</f>
        <v>5.7049263276181206E-2</v>
      </c>
      <c r="R72" s="28">
        <f>+'PBI sectorial trim. a p.93'!R71/'PBI sectorial trim. a p.93'!R67-1</f>
        <v>8.9425675135357707E-2</v>
      </c>
      <c r="S72" s="28">
        <f>+'PBI sectorial trim. a p.93'!S71/'PBI sectorial trim. a p.93'!S67-1</f>
        <v>0.24854420973072733</v>
      </c>
      <c r="T72" s="28">
        <f>+'PBI sectorial trim. a p.93'!T71/'PBI sectorial trim. a p.93'!T67-1</f>
        <v>6.1672205172974559E-2</v>
      </c>
    </row>
    <row r="73" spans="1:20" s="49" customFormat="1">
      <c r="A73" s="48" t="s">
        <v>111</v>
      </c>
      <c r="B73" s="28">
        <f>+'PBI sectorial trim. a p.93'!B72/'PBI sectorial trim. a p.93'!B68-1</f>
        <v>9.5288990350439251E-2</v>
      </c>
      <c r="C73" s="28">
        <f>+'PBI sectorial trim. a p.93'!C72/'PBI sectorial trim. a p.93'!C68-1</f>
        <v>0.23489641874687828</v>
      </c>
      <c r="D73" s="28">
        <f>+'PBI sectorial trim. a p.93'!D72/'PBI sectorial trim. a p.93'!D68-1</f>
        <v>9.7561245893300619E-3</v>
      </c>
      <c r="E73" s="28">
        <f>+'PBI sectorial trim. a p.93'!E72/'PBI sectorial trim. a p.93'!E68-1</f>
        <v>5.2478877188759432E-2</v>
      </c>
      <c r="F73" s="28">
        <f>+'PBI sectorial trim. a p.93'!F72/'PBI sectorial trim. a p.93'!F68-1</f>
        <v>4.1771694293400996E-2</v>
      </c>
      <c r="G73" s="28">
        <f>+'PBI sectorial trim. a p.93'!G72/'PBI sectorial trim. a p.93'!G68-1</f>
        <v>3.2285882701516444E-2</v>
      </c>
      <c r="H73" s="28">
        <f>+'PBI sectorial trim. a p.93'!H72/'PBI sectorial trim. a p.93'!H68-1</f>
        <v>6.8711963284793676E-2</v>
      </c>
      <c r="I73" s="28">
        <f>+'PBI sectorial trim. a p.93'!I72/'PBI sectorial trim. a p.93'!I68-1</f>
        <v>5.5046548804002837E-2</v>
      </c>
      <c r="J73" s="28">
        <f>+'PBI sectorial trim. a p.93'!J72/'PBI sectorial trim. a p.93'!J68-1</f>
        <v>0.10105745521912946</v>
      </c>
      <c r="K73" s="28">
        <f>+'PBI sectorial trim. a p.93'!K72/'PBI sectorial trim. a p.93'!K68-1</f>
        <v>6.679525646324791E-5</v>
      </c>
      <c r="L73" s="28">
        <f>+'PBI sectorial trim. a p.93'!L72/'PBI sectorial trim. a p.93'!L68-1</f>
        <v>5.4032771972353011E-2</v>
      </c>
      <c r="M73" s="28">
        <f>+'PBI sectorial trim. a p.93'!M72/'PBI sectorial trim. a p.93'!M68-1</f>
        <v>4.3087050632015789E-2</v>
      </c>
      <c r="N73" s="28">
        <f>+'PBI sectorial trim. a p.93'!N72/'PBI sectorial trim. a p.93'!N68-1</f>
        <v>4.6510322584416341E-2</v>
      </c>
      <c r="O73" s="28">
        <f>+'PBI sectorial trim. a p.93'!O72/'PBI sectorial trim. a p.93'!O68-1</f>
        <v>5.6291949675744801E-2</v>
      </c>
      <c r="P73" s="28">
        <f>+'PBI sectorial trim. a p.93'!P72/'PBI sectorial trim. a p.93'!P68-1</f>
        <v>1.2116216335825269E-2</v>
      </c>
      <c r="Q73" s="28">
        <f>+'PBI sectorial trim. a p.93'!Q72/'PBI sectorial trim. a p.93'!Q68-1</f>
        <v>5.6772534139686082E-2</v>
      </c>
      <c r="R73" s="28">
        <f>+'PBI sectorial trim. a p.93'!R72/'PBI sectorial trim. a p.93'!R68-1</f>
        <v>8.4239810692198436E-2</v>
      </c>
      <c r="S73" s="28">
        <f>+'PBI sectorial trim. a p.93'!S72/'PBI sectorial trim. a p.93'!S68-1</f>
        <v>0.13585102421796891</v>
      </c>
      <c r="T73" s="28">
        <f>+'PBI sectorial trim. a p.93'!T72/'PBI sectorial trim. a p.93'!T68-1</f>
        <v>5.9686714980097699E-2</v>
      </c>
    </row>
    <row r="74" spans="1:20" s="49" customFormat="1">
      <c r="A74" s="48" t="s">
        <v>112</v>
      </c>
      <c r="B74" s="28">
        <f>+'PBI sectorial trim. a p.93'!B73/'PBI sectorial trim. a p.93'!B69-1</f>
        <v>-9.8919583054840721E-2</v>
      </c>
      <c r="C74" s="28">
        <f>+'PBI sectorial trim. a p.93'!C73/'PBI sectorial trim. a p.93'!C69-1</f>
        <v>0.34498021820261027</v>
      </c>
      <c r="D74" s="28">
        <f>+'PBI sectorial trim. a p.93'!D73/'PBI sectorial trim. a p.93'!D69-1</f>
        <v>-1.0614276907662812E-2</v>
      </c>
      <c r="E74" s="28">
        <f>+'PBI sectorial trim. a p.93'!E73/'PBI sectorial trim. a p.93'!E69-1</f>
        <v>-2.8674741005101589E-2</v>
      </c>
      <c r="F74" s="28">
        <f>+'PBI sectorial trim. a p.93'!F73/'PBI sectorial trim. a p.93'!F69-1</f>
        <v>4.0870368652379252E-2</v>
      </c>
      <c r="G74" s="28">
        <f>+'PBI sectorial trim. a p.93'!G73/'PBI sectorial trim. a p.93'!G69-1</f>
        <v>-8.0079479382211383E-2</v>
      </c>
      <c r="H74" s="28">
        <f>+'PBI sectorial trim. a p.93'!H73/'PBI sectorial trim. a p.93'!H69-1</f>
        <v>-2.2952772381157338E-2</v>
      </c>
      <c r="I74" s="28">
        <f>+'PBI sectorial trim. a p.93'!I73/'PBI sectorial trim. a p.93'!I69-1</f>
        <v>-3.2228271221544147E-2</v>
      </c>
      <c r="J74" s="28">
        <f>+'PBI sectorial trim. a p.93'!J73/'PBI sectorial trim. a p.93'!J69-1</f>
        <v>2.0806686457957912E-2</v>
      </c>
      <c r="K74" s="28">
        <f>+'PBI sectorial trim. a p.93'!K73/'PBI sectorial trim. a p.93'!K69-1</f>
        <v>-2.3842164871101135E-2</v>
      </c>
      <c r="L74" s="28">
        <f>+'PBI sectorial trim. a p.93'!L73/'PBI sectorial trim. a p.93'!L69-1</f>
        <v>3.1273359177093285E-2</v>
      </c>
      <c r="M74" s="28">
        <f>+'PBI sectorial trim. a p.93'!M73/'PBI sectorial trim. a p.93'!M69-1</f>
        <v>5.2250226417420498E-2</v>
      </c>
      <c r="N74" s="28">
        <f>+'PBI sectorial trim. a p.93'!N73/'PBI sectorial trim. a p.93'!N69-1</f>
        <v>3.3779291704871817E-2</v>
      </c>
      <c r="O74" s="28">
        <f>+'PBI sectorial trim. a p.93'!O73/'PBI sectorial trim. a p.93'!O69-1</f>
        <v>-5.08832214886068E-3</v>
      </c>
      <c r="P74" s="28">
        <f>+'PBI sectorial trim. a p.93'!P73/'PBI sectorial trim. a p.93'!P69-1</f>
        <v>-2.1418195122377304E-2</v>
      </c>
      <c r="Q74" s="28">
        <f>+'PBI sectorial trim. a p.93'!Q73/'PBI sectorial trim. a p.93'!Q69-1</f>
        <v>-4.9194816374299455E-3</v>
      </c>
      <c r="R74" s="28">
        <f>+'PBI sectorial trim. a p.93'!R73/'PBI sectorial trim. a p.93'!R69-1</f>
        <v>-3.8712391920439071E-3</v>
      </c>
      <c r="S74" s="28">
        <f>+'PBI sectorial trim. a p.93'!S73/'PBI sectorial trim. a p.93'!S69-1</f>
        <v>-3.3895717781834644E-2</v>
      </c>
      <c r="T74" s="28">
        <f>+'PBI sectorial trim. a p.93'!T73/'PBI sectorial trim. a p.93'!T69-1</f>
        <v>-5.3281899319721493E-3</v>
      </c>
    </row>
    <row r="75" spans="1:20" s="49" customFormat="1">
      <c r="A75" s="48" t="s">
        <v>113</v>
      </c>
      <c r="B75" s="28">
        <f>+'PBI sectorial trim. a p.93'!B74/'PBI sectorial trim. a p.93'!B70-1</f>
        <v>6.3749323702386729E-3</v>
      </c>
      <c r="C75" s="28">
        <f>+'PBI sectorial trim. a p.93'!C74/'PBI sectorial trim. a p.93'!C70-1</f>
        <v>-2.458999999999989E-2</v>
      </c>
      <c r="D75" s="28">
        <f>+'PBI sectorial trim. a p.93'!D74/'PBI sectorial trim. a p.93'!D70-1</f>
        <v>-4.0842555952859905E-2</v>
      </c>
      <c r="E75" s="28">
        <f>+'PBI sectorial trim. a p.93'!E74/'PBI sectorial trim. a p.93'!E70-1</f>
        <v>-8.687869525061398E-2</v>
      </c>
      <c r="F75" s="28">
        <f>+'PBI sectorial trim. a p.93'!F74/'PBI sectorial trim. a p.93'!F70-1</f>
        <v>-7.1896473446019238E-3</v>
      </c>
      <c r="G75" s="28">
        <f>+'PBI sectorial trim. a p.93'!G74/'PBI sectorial trim. a p.93'!G70-1</f>
        <v>-0.11143781348220516</v>
      </c>
      <c r="H75" s="28">
        <f>+'PBI sectorial trim. a p.93'!H74/'PBI sectorial trim. a p.93'!H70-1</f>
        <v>-7.9728608849178761E-2</v>
      </c>
      <c r="I75" s="28">
        <f>+'PBI sectorial trim. a p.93'!I74/'PBI sectorial trim. a p.93'!I70-1</f>
        <v>-6.118291545489285E-2</v>
      </c>
      <c r="J75" s="28">
        <f>+'PBI sectorial trim. a p.93'!J74/'PBI sectorial trim. a p.93'!J70-1</f>
        <v>6.168187426852767E-2</v>
      </c>
      <c r="K75" s="28">
        <f>+'PBI sectorial trim. a p.93'!K74/'PBI sectorial trim. a p.93'!K70-1</f>
        <v>-0.11605055846387735</v>
      </c>
      <c r="L75" s="28">
        <f>+'PBI sectorial trim. a p.93'!L74/'PBI sectorial trim. a p.93'!L70-1</f>
        <v>6.3572814153887158E-3</v>
      </c>
      <c r="M75" s="28">
        <f>+'PBI sectorial trim. a p.93'!M74/'PBI sectorial trim. a p.93'!M70-1</f>
        <v>4.9681270422513357E-2</v>
      </c>
      <c r="N75" s="28">
        <f>+'PBI sectorial trim. a p.93'!N74/'PBI sectorial trim. a p.93'!N70-1</f>
        <v>3.5881540394602673E-2</v>
      </c>
      <c r="O75" s="28">
        <f>+'PBI sectorial trim. a p.93'!O74/'PBI sectorial trim. a p.93'!O70-1</f>
        <v>-2.6902778321357457E-2</v>
      </c>
      <c r="P75" s="28">
        <f>+'PBI sectorial trim. a p.93'!P74/'PBI sectorial trim. a p.93'!P70-1</f>
        <v>-9.5504750331022126E-2</v>
      </c>
      <c r="Q75" s="28">
        <f>+'PBI sectorial trim. a p.93'!Q74/'PBI sectorial trim. a p.93'!Q70-1</f>
        <v>-2.6048894417551316E-2</v>
      </c>
      <c r="R75" s="28">
        <f>+'PBI sectorial trim. a p.93'!R74/'PBI sectorial trim. a p.93'!R70-1</f>
        <v>-5.6058366538426552E-2</v>
      </c>
      <c r="S75" s="28">
        <f>+'PBI sectorial trim. a p.93'!S74/'PBI sectorial trim. a p.93'!S70-1</f>
        <v>-0.23000000000000009</v>
      </c>
      <c r="T75" s="28">
        <f>+'PBI sectorial trim. a p.93'!T74/'PBI sectorial trim. a p.93'!T70-1</f>
        <v>-3.1620057060734563E-2</v>
      </c>
    </row>
    <row r="76" spans="1:20" s="49" customFormat="1">
      <c r="A76" s="48" t="s">
        <v>114</v>
      </c>
      <c r="B76" s="28">
        <f>+'PBI sectorial trim. a p.93'!B75/'PBI sectorial trim. a p.93'!B71-1</f>
        <v>-0.33654176766422961</v>
      </c>
      <c r="C76" s="28">
        <f>+'PBI sectorial trim. a p.93'!C75/'PBI sectorial trim. a p.93'!C71-1</f>
        <v>-0.28057935408138035</v>
      </c>
      <c r="D76" s="28">
        <f>+'PBI sectorial trim. a p.93'!D75/'PBI sectorial trim. a p.93'!D71-1</f>
        <v>3.0449712104346549E-2</v>
      </c>
      <c r="E76" s="28">
        <f>+'PBI sectorial trim. a p.93'!E75/'PBI sectorial trim. a p.93'!E71-1</f>
        <v>-6.0019304191356482E-2</v>
      </c>
      <c r="F76" s="28">
        <f>+'PBI sectorial trim. a p.93'!F75/'PBI sectorial trim. a p.93'!F71-1</f>
        <v>-4.7237233713892657E-4</v>
      </c>
      <c r="G76" s="28">
        <f>+'PBI sectorial trim. a p.93'!G75/'PBI sectorial trim. a p.93'!G71-1</f>
        <v>-0.10796072628045805</v>
      </c>
      <c r="H76" s="28">
        <f>+'PBI sectorial trim. a p.93'!H75/'PBI sectorial trim. a p.93'!H71-1</f>
        <v>-0.10315447228398322</v>
      </c>
      <c r="I76" s="28">
        <f>+'PBI sectorial trim. a p.93'!I75/'PBI sectorial trim. a p.93'!I71-1</f>
        <v>-6.205969799923261E-2</v>
      </c>
      <c r="J76" s="28">
        <f>+'PBI sectorial trim. a p.93'!J75/'PBI sectorial trim. a p.93'!J71-1</f>
        <v>-1.7103532787451914E-2</v>
      </c>
      <c r="K76" s="28">
        <f>+'PBI sectorial trim. a p.93'!K75/'PBI sectorial trim. a p.93'!K71-1</f>
        <v>-8.9897663137235795E-2</v>
      </c>
      <c r="L76" s="28">
        <f>+'PBI sectorial trim. a p.93'!L75/'PBI sectorial trim. a p.93'!L71-1</f>
        <v>-1.1013606584181157E-2</v>
      </c>
      <c r="M76" s="28">
        <f>+'PBI sectorial trim. a p.93'!M75/'PBI sectorial trim. a p.93'!M71-1</f>
        <v>5.3173576572111303E-2</v>
      </c>
      <c r="N76" s="28">
        <f>+'PBI sectorial trim. a p.93'!N75/'PBI sectorial trim. a p.93'!N71-1</f>
        <v>2.5373976042908586E-2</v>
      </c>
      <c r="O76" s="28">
        <f>+'PBI sectorial trim. a p.93'!O75/'PBI sectorial trim. a p.93'!O71-1</f>
        <v>-6.5988463796759489E-2</v>
      </c>
      <c r="P76" s="28">
        <f>+'PBI sectorial trim. a p.93'!P75/'PBI sectorial trim. a p.93'!P71-1</f>
        <v>-4.5764778311942256E-2</v>
      </c>
      <c r="Q76" s="28">
        <f>+'PBI sectorial trim. a p.93'!Q75/'PBI sectorial trim. a p.93'!Q71-1</f>
        <v>-6.6213393376374774E-2</v>
      </c>
      <c r="R76" s="28">
        <f>+'PBI sectorial trim. a p.93'!R75/'PBI sectorial trim. a p.93'!R71-1</f>
        <v>-6.8416268809400993E-2</v>
      </c>
      <c r="S76" s="28">
        <f>+'PBI sectorial trim. a p.93'!S75/'PBI sectorial trim. a p.93'!S71-1</f>
        <v>-0.22899999999999998</v>
      </c>
      <c r="T76" s="28">
        <f>+'PBI sectorial trim. a p.93'!T75/'PBI sectorial trim. a p.93'!T71-1</f>
        <v>-6.9140644151650221E-2</v>
      </c>
    </row>
    <row r="77" spans="1:20" s="49" customFormat="1">
      <c r="A77" s="48" t="s">
        <v>115</v>
      </c>
      <c r="B77" s="28">
        <f>+'PBI sectorial trim. a p.93'!B76/'PBI sectorial trim. a p.93'!B72-1</f>
        <v>-0.19082993985093821</v>
      </c>
      <c r="C77" s="28">
        <f>+'PBI sectorial trim. a p.93'!C76/'PBI sectorial trim. a p.93'!C72-1</f>
        <v>-1.6335629028184306E-2</v>
      </c>
      <c r="D77" s="28">
        <f>+'PBI sectorial trim. a p.93'!D76/'PBI sectorial trim. a p.93'!D72-1</f>
        <v>-8.23747442290369E-2</v>
      </c>
      <c r="E77" s="28">
        <f>+'PBI sectorial trim. a p.93'!E76/'PBI sectorial trim. a p.93'!E72-1</f>
        <v>-5.2404205227666756E-2</v>
      </c>
      <c r="F77" s="28">
        <f>+'PBI sectorial trim. a p.93'!F76/'PBI sectorial trim. a p.93'!F72-1</f>
        <v>-9.9908774944591494E-3</v>
      </c>
      <c r="G77" s="28">
        <f>+'PBI sectorial trim. a p.93'!G76/'PBI sectorial trim. a p.93'!G72-1</f>
        <v>-9.3149121457850037E-2</v>
      </c>
      <c r="H77" s="28">
        <f>+'PBI sectorial trim. a p.93'!H76/'PBI sectorial trim. a p.93'!H72-1</f>
        <v>-8.0190162359353612E-2</v>
      </c>
      <c r="I77" s="28">
        <f>+'PBI sectorial trim. a p.93'!I76/'PBI sectorial trim. a p.93'!I72-1</f>
        <v>-5.8466807601864179E-2</v>
      </c>
      <c r="J77" s="28">
        <f>+'PBI sectorial trim. a p.93'!J76/'PBI sectorial trim. a p.93'!J72-1</f>
        <v>4.1397805036641921E-2</v>
      </c>
      <c r="K77" s="28">
        <f>+'PBI sectorial trim. a p.93'!K76/'PBI sectorial trim. a p.93'!K72-1</f>
        <v>-8.1343469819139425E-2</v>
      </c>
      <c r="L77" s="28">
        <f>+'PBI sectorial trim. a p.93'!L76/'PBI sectorial trim. a p.93'!L72-1</f>
        <v>-9.5570379830027807E-3</v>
      </c>
      <c r="M77" s="28">
        <f>+'PBI sectorial trim. a p.93'!M76/'PBI sectorial trim. a p.93'!M72-1</f>
        <v>9.0201437309120225E-2</v>
      </c>
      <c r="N77" s="28">
        <f>+'PBI sectorial trim. a p.93'!N76/'PBI sectorial trim. a p.93'!N72-1</f>
        <v>1.5155907902559607E-2</v>
      </c>
      <c r="O77" s="28">
        <f>+'PBI sectorial trim. a p.93'!O76/'PBI sectorial trim. a p.93'!O72-1</f>
        <v>-3.2754200170597381E-2</v>
      </c>
      <c r="P77" s="28">
        <f>+'PBI sectorial trim. a p.93'!P76/'PBI sectorial trim. a p.93'!P72-1</f>
        <v>-4.1203988620852061E-2</v>
      </c>
      <c r="Q77" s="28">
        <f>+'PBI sectorial trim. a p.93'!Q76/'PBI sectorial trim. a p.93'!Q72-1</f>
        <v>-3.2666160043399284E-2</v>
      </c>
      <c r="R77" s="28">
        <f>+'PBI sectorial trim. a p.93'!R76/'PBI sectorial trim. a p.93'!R72-1</f>
        <v>-4.3322174271472558E-2</v>
      </c>
      <c r="S77" s="28">
        <f>+'PBI sectorial trim. a p.93'!S76/'PBI sectorial trim. a p.93'!S72-1</f>
        <v>-0.24329907625465386</v>
      </c>
      <c r="T77" s="28">
        <f>+'PBI sectorial trim. a p.93'!T76/'PBI sectorial trim. a p.93'!T72-1</f>
        <v>-3.6897987756418393E-2</v>
      </c>
    </row>
    <row r="78" spans="1:20" s="49" customFormat="1">
      <c r="A78" s="48" t="s">
        <v>116</v>
      </c>
      <c r="B78" s="28">
        <f>+'PBI sectorial trim. a p.93'!B77/'PBI sectorial trim. a p.93'!B73-1</f>
        <v>-0.11623763927141062</v>
      </c>
      <c r="C78" s="28">
        <f>+'PBI sectorial trim. a p.93'!C77/'PBI sectorial trim. a p.93'!C73-1</f>
        <v>1.2098906660222841E-3</v>
      </c>
      <c r="D78" s="28">
        <f>+'PBI sectorial trim. a p.93'!D77/'PBI sectorial trim. a p.93'!D73-1</f>
        <v>-4.0905742356271202E-2</v>
      </c>
      <c r="E78" s="28">
        <f>+'PBI sectorial trim. a p.93'!E77/'PBI sectorial trim. a p.93'!E73-1</f>
        <v>4.1404683357793015E-3</v>
      </c>
      <c r="F78" s="28">
        <f>+'PBI sectorial trim. a p.93'!F77/'PBI sectorial trim. a p.93'!F73-1</f>
        <v>-2.2611770364187156E-2</v>
      </c>
      <c r="G78" s="28">
        <f>+'PBI sectorial trim. a p.93'!G77/'PBI sectorial trim. a p.93'!G73-1</f>
        <v>-4.3303884687638017E-2</v>
      </c>
      <c r="H78" s="28">
        <f>+'PBI sectorial trim. a p.93'!H77/'PBI sectorial trim. a p.93'!H73-1</f>
        <v>-1.9099598311935306E-2</v>
      </c>
      <c r="I78" s="28">
        <f>+'PBI sectorial trim. a p.93'!I77/'PBI sectorial trim. a p.93'!I73-1</f>
        <v>1.070029512033388E-3</v>
      </c>
      <c r="J78" s="28">
        <f>+'PBI sectorial trim. a p.93'!J77/'PBI sectorial trim. a p.93'!J73-1</f>
        <v>9.6817044351040993E-2</v>
      </c>
      <c r="K78" s="28">
        <f>+'PBI sectorial trim. a p.93'!K77/'PBI sectorial trim. a p.93'!K73-1</f>
        <v>-8.1548349461134984E-2</v>
      </c>
      <c r="L78" s="28">
        <f>+'PBI sectorial trim. a p.93'!L77/'PBI sectorial trim. a p.93'!L73-1</f>
        <v>-7.8248828832979678E-3</v>
      </c>
      <c r="M78" s="28">
        <f>+'PBI sectorial trim. a p.93'!M77/'PBI sectorial trim. a p.93'!M73-1</f>
        <v>8.2982747520273792E-2</v>
      </c>
      <c r="N78" s="28">
        <f>+'PBI sectorial trim. a p.93'!N77/'PBI sectorial trim. a p.93'!N73-1</f>
        <v>1.6796226273721571E-2</v>
      </c>
      <c r="O78" s="28">
        <f>+'PBI sectorial trim. a p.93'!O77/'PBI sectorial trim. a p.93'!O73-1</f>
        <v>3.4326516746621127E-3</v>
      </c>
      <c r="P78" s="28">
        <f>+'PBI sectorial trim. a p.93'!P77/'PBI sectorial trim. a p.93'!P73-1</f>
        <v>-3.2623565601475057E-2</v>
      </c>
      <c r="Q78" s="28">
        <f>+'PBI sectorial trim. a p.93'!Q77/'PBI sectorial trim. a p.93'!Q73-1</f>
        <v>3.7992689516836986E-3</v>
      </c>
      <c r="R78" s="28">
        <f>+'PBI sectorial trim. a p.93'!R77/'PBI sectorial trim. a p.93'!R73-1</f>
        <v>-2.0728979934859781E-3</v>
      </c>
      <c r="S78" s="28">
        <f>+'PBI sectorial trim. a p.93'!S77/'PBI sectorial trim. a p.93'!S73-1</f>
        <v>-5.3080960693364876E-2</v>
      </c>
      <c r="T78" s="28">
        <f>+'PBI sectorial trim. a p.93'!T77/'PBI sectorial trim. a p.93'!T73-1</f>
        <v>2.5014982251123641E-3</v>
      </c>
    </row>
    <row r="79" spans="1:20" s="49" customFormat="1">
      <c r="A79" s="48" t="s">
        <v>117</v>
      </c>
      <c r="B79" s="28">
        <f>+'PBI sectorial trim. a p.93'!B78/'PBI sectorial trim. a p.93'!B74-1</f>
        <v>0.21903412606134109</v>
      </c>
      <c r="C79" s="28">
        <f>+'PBI sectorial trim. a p.93'!C78/'PBI sectorial trim. a p.93'!C74-1</f>
        <v>-3.3172549907206639E-3</v>
      </c>
      <c r="D79" s="28">
        <f>+'PBI sectorial trim. a p.93'!D78/'PBI sectorial trim. a p.93'!D74-1</f>
        <v>-3.5510532137742468E-3</v>
      </c>
      <c r="E79" s="28">
        <f>+'PBI sectorial trim. a p.93'!E78/'PBI sectorial trim. a p.93'!E74-1</f>
        <v>0.12429499689988366</v>
      </c>
      <c r="F79" s="28">
        <f>+'PBI sectorial trim. a p.93'!F78/'PBI sectorial trim. a p.93'!F74-1</f>
        <v>4.3103985799445077E-2</v>
      </c>
      <c r="G79" s="28">
        <f>+'PBI sectorial trim. a p.93'!G78/'PBI sectorial trim. a p.93'!G74-1</f>
        <v>3.7870479926325196E-2</v>
      </c>
      <c r="H79" s="28">
        <f>+'PBI sectorial trim. a p.93'!H78/'PBI sectorial trim. a p.93'!H74-1</f>
        <v>0.12424547711639544</v>
      </c>
      <c r="I79" s="28">
        <f>+'PBI sectorial trim. a p.93'!I78/'PBI sectorial trim. a p.93'!I74-1</f>
        <v>6.2489705748029589E-2</v>
      </c>
      <c r="J79" s="28">
        <f>+'PBI sectorial trim. a p.93'!J78/'PBI sectorial trim. a p.93'!J74-1</f>
        <v>0.12689510242035684</v>
      </c>
      <c r="K79" s="28">
        <f>+'PBI sectorial trim. a p.93'!K78/'PBI sectorial trim. a p.93'!K74-1</f>
        <v>1.8062604963097861E-2</v>
      </c>
      <c r="L79" s="28">
        <f>+'PBI sectorial trim. a p.93'!L78/'PBI sectorial trim. a p.93'!L74-1</f>
        <v>2.1685724455621003E-2</v>
      </c>
      <c r="M79" s="28">
        <f>+'PBI sectorial trim. a p.93'!M78/'PBI sectorial trim. a p.93'!M74-1</f>
        <v>7.58367965663449E-2</v>
      </c>
      <c r="N79" s="28">
        <f>+'PBI sectorial trim. a p.93'!N78/'PBI sectorial trim. a p.93'!N74-1</f>
        <v>2.8750538336297371E-3</v>
      </c>
      <c r="O79" s="28">
        <f>+'PBI sectorial trim. a p.93'!O78/'PBI sectorial trim. a p.93'!O74-1</f>
        <v>7.7269159266922793E-2</v>
      </c>
      <c r="P79" s="28">
        <f>+'PBI sectorial trim. a p.93'!P78/'PBI sectorial trim. a p.93'!P74-1</f>
        <v>-6.135618993769798E-3</v>
      </c>
      <c r="Q79" s="28">
        <f>+'PBI sectorial trim. a p.93'!Q78/'PBI sectorial trim. a p.93'!Q74-1</f>
        <v>7.8233259736650185E-2</v>
      </c>
      <c r="R79" s="28">
        <f>+'PBI sectorial trim. a p.93'!R78/'PBI sectorial trim. a p.93'!R74-1</f>
        <v>0.11048770209551595</v>
      </c>
      <c r="S79" s="28">
        <f>+'PBI sectorial trim. a p.93'!S78/'PBI sectorial trim. a p.93'!S74-1</f>
        <v>0.32065986053060236</v>
      </c>
      <c r="T79" s="28">
        <f>+'PBI sectorial trim. a p.93'!T78/'PBI sectorial trim. a p.93'!T74-1</f>
        <v>8.371087026824009E-2</v>
      </c>
    </row>
    <row r="80" spans="1:20" s="49" customFormat="1">
      <c r="A80" s="48" t="s">
        <v>118</v>
      </c>
      <c r="B80" s="28">
        <f>+'PBI sectorial trim. a p.93'!B79/'PBI sectorial trim. a p.93'!B75-1</f>
        <v>0.55245863896333036</v>
      </c>
      <c r="C80" s="28">
        <f>+'PBI sectorial trim. a p.93'!C79/'PBI sectorial trim. a p.93'!C75-1</f>
        <v>3.5167505630868678E-3</v>
      </c>
      <c r="D80" s="28">
        <f>+'PBI sectorial trim. a p.93'!D79/'PBI sectorial trim. a p.93'!D75-1</f>
        <v>1.2656222241832715E-2</v>
      </c>
      <c r="E80" s="28">
        <f>+'PBI sectorial trim. a p.93'!E79/'PBI sectorial trim. a p.93'!E75-1</f>
        <v>0.11128365905338189</v>
      </c>
      <c r="F80" s="28">
        <f>+'PBI sectorial trim. a p.93'!F79/'PBI sectorial trim. a p.93'!F75-1</f>
        <v>2.3281302339417387E-2</v>
      </c>
      <c r="G80" s="28">
        <f>+'PBI sectorial trim. a p.93'!G79/'PBI sectorial trim. a p.93'!G75-1</f>
        <v>5.192299610210882E-2</v>
      </c>
      <c r="H80" s="28">
        <f>+'PBI sectorial trim. a p.93'!H79/'PBI sectorial trim. a p.93'!H75-1</f>
        <v>0.15553404723773778</v>
      </c>
      <c r="I80" s="28">
        <f>+'PBI sectorial trim. a p.93'!I79/'PBI sectorial trim. a p.93'!I75-1</f>
        <v>0.10440298383930702</v>
      </c>
      <c r="J80" s="28">
        <f>+'PBI sectorial trim. a p.93'!J79/'PBI sectorial trim. a p.93'!J75-1</f>
        <v>0.18880052131397629</v>
      </c>
      <c r="K80" s="28">
        <f>+'PBI sectorial trim. a p.93'!K79/'PBI sectorial trim. a p.93'!K75-1</f>
        <v>5.1520536151915763E-2</v>
      </c>
      <c r="L80" s="28">
        <f>+'PBI sectorial trim. a p.93'!L79/'PBI sectorial trim. a p.93'!L75-1</f>
        <v>3.1614589337178201E-2</v>
      </c>
      <c r="M80" s="28">
        <f>+'PBI sectorial trim. a p.93'!M79/'PBI sectorial trim. a p.93'!M75-1</f>
        <v>6.4133508286887686E-2</v>
      </c>
      <c r="N80" s="28">
        <f>+'PBI sectorial trim. a p.93'!N79/'PBI sectorial trim. a p.93'!N75-1</f>
        <v>3.0871973209339876E-2</v>
      </c>
      <c r="O80" s="28">
        <f>+'PBI sectorial trim. a p.93'!O79/'PBI sectorial trim. a p.93'!O75-1</f>
        <v>0.11996793796086336</v>
      </c>
      <c r="P80" s="28">
        <f>+'PBI sectorial trim. a p.93'!P79/'PBI sectorial trim. a p.93'!P75-1</f>
        <v>5.26262128338153E-2</v>
      </c>
      <c r="Q80" s="28">
        <f>+'PBI sectorial trim. a p.93'!Q79/'PBI sectorial trim. a p.93'!Q75-1</f>
        <v>0.12073332007455728</v>
      </c>
      <c r="R80" s="28">
        <f>+'PBI sectorial trim. a p.93'!R79/'PBI sectorial trim. a p.93'!R75-1</f>
        <v>0.11670183377685506</v>
      </c>
      <c r="S80" s="28">
        <f>+'PBI sectorial trim. a p.93'!S79/'PBI sectorial trim. a p.93'!S75-1</f>
        <v>0.43888998963189896</v>
      </c>
      <c r="T80" s="28">
        <f>+'PBI sectorial trim. a p.93'!T79/'PBI sectorial trim. a p.93'!T75-1</f>
        <v>0.12503301274015155</v>
      </c>
    </row>
    <row r="81" spans="1:20" s="49" customFormat="1">
      <c r="A81" s="48" t="s">
        <v>119</v>
      </c>
      <c r="B81" s="28">
        <f>+'PBI sectorial trim. a p.93'!B80/'PBI sectorial trim. a p.93'!B76-1</f>
        <v>-4.6561604010963986E-4</v>
      </c>
      <c r="C81" s="28">
        <f>+'PBI sectorial trim. a p.93'!C80/'PBI sectorial trim. a p.93'!C76-1</f>
        <v>0.30685509293373681</v>
      </c>
      <c r="D81" s="28">
        <f>+'PBI sectorial trim. a p.93'!D80/'PBI sectorial trim. a p.93'!D76-1</f>
        <v>4.7187401444832133E-2</v>
      </c>
      <c r="E81" s="28">
        <f>+'PBI sectorial trim. a p.93'!E80/'PBI sectorial trim. a p.93'!E76-1</f>
        <v>8.5540490365170863E-2</v>
      </c>
      <c r="F81" s="28">
        <f>+'PBI sectorial trim. a p.93'!F80/'PBI sectorial trim. a p.93'!F76-1</f>
        <v>4.5075991868138932E-2</v>
      </c>
      <c r="G81" s="28">
        <f>+'PBI sectorial trim. a p.93'!G80/'PBI sectorial trim. a p.93'!G76-1</f>
        <v>3.9524315693423073E-2</v>
      </c>
      <c r="H81" s="28">
        <f>+'PBI sectorial trim. a p.93'!H80/'PBI sectorial trim. a p.93'!H76-1</f>
        <v>0.11467518698738899</v>
      </c>
      <c r="I81" s="28">
        <f>+'PBI sectorial trim. a p.93'!I80/'PBI sectorial trim. a p.93'!I76-1</f>
        <v>5.8193804910668501E-2</v>
      </c>
      <c r="J81" s="28">
        <f>+'PBI sectorial trim. a p.93'!J80/'PBI sectorial trim. a p.93'!J76-1</f>
        <v>0.13953934634548237</v>
      </c>
      <c r="K81" s="28">
        <f>+'PBI sectorial trim. a p.93'!K80/'PBI sectorial trim. a p.93'!K76-1</f>
        <v>6.8791008093467942E-2</v>
      </c>
      <c r="L81" s="28">
        <f>+'PBI sectorial trim. a p.93'!L80/'PBI sectorial trim. a p.93'!L76-1</f>
        <v>3.3968680980981381E-2</v>
      </c>
      <c r="M81" s="28">
        <f>+'PBI sectorial trim. a p.93'!M80/'PBI sectorial trim. a p.93'!M76-1</f>
        <v>2.4691972725662481E-2</v>
      </c>
      <c r="N81" s="28">
        <f>+'PBI sectorial trim. a p.93'!N80/'PBI sectorial trim. a p.93'!N76-1</f>
        <v>4.0181752184467179E-2</v>
      </c>
      <c r="O81" s="28">
        <f>+'PBI sectorial trim. a p.93'!O80/'PBI sectorial trim. a p.93'!O76-1</f>
        <v>6.9494331719053504E-2</v>
      </c>
      <c r="P81" s="28">
        <f>+'PBI sectorial trim. a p.93'!P80/'PBI sectorial trim. a p.93'!P76-1</f>
        <v>7.822647851122877E-2</v>
      </c>
      <c r="Q81" s="28">
        <f>+'PBI sectorial trim. a p.93'!Q80/'PBI sectorial trim. a p.93'!Q76-1</f>
        <v>6.9404152661766583E-2</v>
      </c>
      <c r="R81" s="28">
        <f>+'PBI sectorial trim. a p.93'!R80/'PBI sectorial trim. a p.93'!R76-1</f>
        <v>8.6830453469530777E-2</v>
      </c>
      <c r="S81" s="28">
        <f>+'PBI sectorial trim. a p.93'!S80/'PBI sectorial trim. a p.93'!S76-1</f>
        <v>0.41783999920558723</v>
      </c>
      <c r="T81" s="28">
        <f>+'PBI sectorial trim. a p.93'!T80/'PBI sectorial trim. a p.93'!T76-1</f>
        <v>7.5118707136346385E-2</v>
      </c>
    </row>
    <row r="82" spans="1:20" s="49" customFormat="1">
      <c r="A82" s="48" t="s">
        <v>120</v>
      </c>
      <c r="B82" s="28">
        <f>+'PBI sectorial trim. a p.93'!B81/'PBI sectorial trim. a p.93'!B77-1</f>
        <v>0.29739258793235468</v>
      </c>
      <c r="C82" s="28">
        <f>+'PBI sectorial trim. a p.93'!C81/'PBI sectorial trim. a p.93'!C77-1</f>
        <v>7.0089812189020329E-2</v>
      </c>
      <c r="D82" s="28">
        <f>+'PBI sectorial trim. a p.93'!D81/'PBI sectorial trim. a p.93'!D77-1</f>
        <v>-3.735463664299965E-2</v>
      </c>
      <c r="E82" s="28">
        <f>+'PBI sectorial trim. a p.93'!E81/'PBI sectorial trim. a p.93'!E77-1</f>
        <v>9.0086952521090335E-2</v>
      </c>
      <c r="F82" s="28">
        <f>+'PBI sectorial trim. a p.93'!F81/'PBI sectorial trim. a p.93'!F77-1</f>
        <v>5.4602813580188592E-2</v>
      </c>
      <c r="G82" s="28">
        <f>+'PBI sectorial trim. a p.93'!G81/'PBI sectorial trim. a p.93'!G77-1</f>
        <v>9.6575964485182464E-2</v>
      </c>
      <c r="H82" s="28">
        <f>+'PBI sectorial trim. a p.93'!H81/'PBI sectorial trim. a p.93'!H77-1</f>
        <v>0.10782887809489616</v>
      </c>
      <c r="I82" s="28">
        <f>+'PBI sectorial trim. a p.93'!I81/'PBI sectorial trim. a p.93'!I77-1</f>
        <v>5.0424537157373051E-2</v>
      </c>
      <c r="J82" s="28">
        <f>+'PBI sectorial trim. a p.93'!J81/'PBI sectorial trim. a p.93'!J77-1</f>
        <v>0.14141142180704769</v>
      </c>
      <c r="K82" s="28">
        <f>+'PBI sectorial trim. a p.93'!K81/'PBI sectorial trim. a p.93'!K77-1</f>
        <v>9.1448765105945462E-2</v>
      </c>
      <c r="L82" s="28">
        <f>+'PBI sectorial trim. a p.93'!L81/'PBI sectorial trim. a p.93'!L77-1</f>
        <v>4.0701039094126923E-2</v>
      </c>
      <c r="M82" s="28">
        <f>+'PBI sectorial trim. a p.93'!M81/'PBI sectorial trim. a p.93'!M77-1</f>
        <v>2.6006030097069033E-2</v>
      </c>
      <c r="N82" s="28">
        <f>+'PBI sectorial trim. a p.93'!N81/'PBI sectorial trim. a p.93'!N77-1</f>
        <v>1.6224579263954819E-2</v>
      </c>
      <c r="O82" s="28">
        <f>+'PBI sectorial trim. a p.93'!O81/'PBI sectorial trim. a p.93'!O77-1</f>
        <v>8.027683086060744E-2</v>
      </c>
      <c r="P82" s="28">
        <f>+'PBI sectorial trim. a p.93'!P81/'PBI sectorial trim. a p.93'!P77-1</f>
        <v>0.10650158453516112</v>
      </c>
      <c r="Q82" s="28">
        <f>+'PBI sectorial trim. a p.93'!Q81/'PBI sectorial trim. a p.93'!Q77-1</f>
        <v>8.0019854714609373E-2</v>
      </c>
      <c r="R82" s="28">
        <f>+'PBI sectorial trim. a p.93'!R81/'PBI sectorial trim. a p.93'!R77-1</f>
        <v>0.10873978835167675</v>
      </c>
      <c r="S82" s="28">
        <f>+'PBI sectorial trim. a p.93'!S81/'PBI sectorial trim. a p.93'!S77-1</f>
        <v>0.36010695166718754</v>
      </c>
      <c r="T82" s="28">
        <f>+'PBI sectorial trim. a p.93'!T81/'PBI sectorial trim. a p.93'!T77-1</f>
        <v>8.6140103390676348E-2</v>
      </c>
    </row>
    <row r="83" spans="1:20" s="49" customFormat="1">
      <c r="A83" s="48" t="s">
        <v>121</v>
      </c>
      <c r="B83" s="28">
        <f>+'PBI sectorial trim. a p.93'!B82/'PBI sectorial trim. a p.93'!B78-1</f>
        <v>-6.5296844823316547E-2</v>
      </c>
      <c r="C83" s="28">
        <f>+'PBI sectorial trim. a p.93'!C82/'PBI sectorial trim. a p.93'!C78-1</f>
        <v>0.37429906123477452</v>
      </c>
      <c r="D83" s="28">
        <f>+'PBI sectorial trim. a p.93'!D82/'PBI sectorial trim. a p.93'!D78-1</f>
        <v>-2.8072874243905588E-2</v>
      </c>
      <c r="E83" s="28">
        <f>+'PBI sectorial trim. a p.93'!E82/'PBI sectorial trim. a p.93'!E78-1</f>
        <v>8.2317456876668027E-2</v>
      </c>
      <c r="F83" s="28">
        <f>+'PBI sectorial trim. a p.93'!F82/'PBI sectorial trim. a p.93'!F78-1</f>
        <v>4.4378169330659301E-2</v>
      </c>
      <c r="G83" s="28">
        <f>+'PBI sectorial trim. a p.93'!G82/'PBI sectorial trim. a p.93'!G78-1</f>
        <v>9.4248505043264652E-2</v>
      </c>
      <c r="H83" s="28">
        <f>+'PBI sectorial trim. a p.93'!H82/'PBI sectorial trim. a p.93'!H78-1</f>
        <v>0.10188502826497192</v>
      </c>
      <c r="I83" s="28">
        <f>+'PBI sectorial trim. a p.93'!I82/'PBI sectorial trim. a p.93'!I78-1</f>
        <v>4.0808860826818449E-2</v>
      </c>
      <c r="J83" s="28">
        <f>+'PBI sectorial trim. a p.93'!J82/'PBI sectorial trim. a p.93'!J78-1</f>
        <v>0.11839233140594718</v>
      </c>
      <c r="K83" s="28">
        <f>+'PBI sectorial trim. a p.93'!K82/'PBI sectorial trim. a p.93'!K78-1</f>
        <v>0.12148542112682503</v>
      </c>
      <c r="L83" s="28">
        <f>+'PBI sectorial trim. a p.93'!L82/'PBI sectorial trim. a p.93'!L78-1</f>
        <v>3.7347965823339768E-2</v>
      </c>
      <c r="M83" s="28">
        <f>+'PBI sectorial trim. a p.93'!M82/'PBI sectorial trim. a p.93'!M78-1</f>
        <v>4.4801836879794665E-2</v>
      </c>
      <c r="N83" s="28">
        <f>+'PBI sectorial trim. a p.93'!N82/'PBI sectorial trim. a p.93'!N78-1</f>
        <v>1.5097532534368074E-2</v>
      </c>
      <c r="O83" s="28">
        <f>+'PBI sectorial trim. a p.93'!O82/'PBI sectorial trim. a p.93'!O78-1</f>
        <v>6.4471465447369924E-2</v>
      </c>
      <c r="P83" s="28">
        <f>+'PBI sectorial trim. a p.93'!P82/'PBI sectorial trim. a p.93'!P78-1</f>
        <v>0.16424885186143001</v>
      </c>
      <c r="Q83" s="28">
        <f>+'PBI sectorial trim. a p.93'!Q82/'PBI sectorial trim. a p.93'!Q78-1</f>
        <v>6.3408356218661144E-2</v>
      </c>
      <c r="R83" s="28">
        <f>+'PBI sectorial trim. a p.93'!R82/'PBI sectorial trim. a p.93'!R78-1</f>
        <v>8.5076499639141545E-2</v>
      </c>
      <c r="S83" s="28">
        <f>+'PBI sectorial trim. a p.93'!S82/'PBI sectorial trim. a p.93'!S78-1</f>
        <v>0.28199610089872396</v>
      </c>
      <c r="T83" s="28">
        <f>+'PBI sectorial trim. a p.93'!T82/'PBI sectorial trim. a p.93'!T78-1</f>
        <v>6.853799885558276E-2</v>
      </c>
    </row>
    <row r="84" spans="1:20" s="49" customFormat="1">
      <c r="A84" s="48" t="s">
        <v>122</v>
      </c>
      <c r="B84" s="28">
        <f>+'PBI sectorial trim. a p.93'!B83/'PBI sectorial trim. a p.93'!B79-1</f>
        <v>1.0087543819816913E-2</v>
      </c>
      <c r="C84" s="28">
        <f>+'PBI sectorial trim. a p.93'!C83/'PBI sectorial trim. a p.93'!C79-1</f>
        <v>1.6860032518437595E-2</v>
      </c>
      <c r="D84" s="28">
        <f>+'PBI sectorial trim. a p.93'!D83/'PBI sectorial trim. a p.93'!D79-1</f>
        <v>-0.12144875479422579</v>
      </c>
      <c r="E84" s="28">
        <f>+'PBI sectorial trim. a p.93'!E83/'PBI sectorial trim. a p.93'!E79-1</f>
        <v>7.3314129487789037E-2</v>
      </c>
      <c r="F84" s="28">
        <f>+'PBI sectorial trim. a p.93'!F83/'PBI sectorial trim. a p.93'!F79-1</f>
        <v>6.4090958249997332E-2</v>
      </c>
      <c r="G84" s="28">
        <f>+'PBI sectorial trim. a p.93'!G83/'PBI sectorial trim. a p.93'!G79-1</f>
        <v>0.10954307895633164</v>
      </c>
      <c r="H84" s="28">
        <f>+'PBI sectorial trim. a p.93'!H83/'PBI sectorial trim. a p.93'!H79-1</f>
        <v>0.10965033066437391</v>
      </c>
      <c r="I84" s="28">
        <f>+'PBI sectorial trim. a p.93'!I83/'PBI sectorial trim. a p.93'!I79-1</f>
        <v>3.4845905491418083E-2</v>
      </c>
      <c r="J84" s="28">
        <f>+'PBI sectorial trim. a p.93'!J83/'PBI sectorial trim. a p.93'!J79-1</f>
        <v>0.11337167378309054</v>
      </c>
      <c r="K84" s="28">
        <f>+'PBI sectorial trim. a p.93'!K83/'PBI sectorial trim. a p.93'!K79-1</f>
        <v>0.11469952177388709</v>
      </c>
      <c r="L84" s="28">
        <f>+'PBI sectorial trim. a p.93'!L83/'PBI sectorial trim. a p.93'!L79-1</f>
        <v>3.7839808794568386E-2</v>
      </c>
      <c r="M84" s="28">
        <f>+'PBI sectorial trim. a p.93'!M83/'PBI sectorial trim. a p.93'!M79-1</f>
        <v>4.1617607301510873E-2</v>
      </c>
      <c r="N84" s="28">
        <f>+'PBI sectorial trim. a p.93'!N83/'PBI sectorial trim. a p.93'!N79-1</f>
        <v>2.0305791901781056E-2</v>
      </c>
      <c r="O84" s="28">
        <f>+'PBI sectorial trim. a p.93'!O83/'PBI sectorial trim. a p.93'!O79-1</f>
        <v>6.4077966908530515E-2</v>
      </c>
      <c r="P84" s="28">
        <f>+'PBI sectorial trim. a p.93'!P83/'PBI sectorial trim. a p.93'!P79-1</f>
        <v>0.1245372323430971</v>
      </c>
      <c r="Q84" s="28">
        <f>+'PBI sectorial trim. a p.93'!Q83/'PBI sectorial trim. a p.93'!Q79-1</f>
        <v>6.343256709693823E-2</v>
      </c>
      <c r="R84" s="28">
        <f>+'PBI sectorial trim. a p.93'!R83/'PBI sectorial trim. a p.93'!R79-1</f>
        <v>0.10963946907434297</v>
      </c>
      <c r="S84" s="28">
        <f>+'PBI sectorial trim. a p.93'!S83/'PBI sectorial trim. a p.93'!S79-1</f>
        <v>0.24218780552086461</v>
      </c>
      <c r="T84" s="28">
        <f>+'PBI sectorial trim. a p.93'!T83/'PBI sectorial trim. a p.93'!T79-1</f>
        <v>6.9340446025508262E-2</v>
      </c>
    </row>
    <row r="85" spans="1:20" s="49" customFormat="1">
      <c r="A85" s="48" t="s">
        <v>123</v>
      </c>
      <c r="B85" s="28">
        <f>+'PBI sectorial trim. a p.93'!B84/'PBI sectorial trim. a p.93'!B80-1</f>
        <v>0.16421970930488294</v>
      </c>
      <c r="C85" s="28">
        <f>+'PBI sectorial trim. a p.93'!C84/'PBI sectorial trim. a p.93'!C80-1</f>
        <v>-2.3263083361390935E-2</v>
      </c>
      <c r="D85" s="28">
        <f>+'PBI sectorial trim. a p.93'!D84/'PBI sectorial trim. a p.93'!D80-1</f>
        <v>-3.5698140092798591E-2</v>
      </c>
      <c r="E85" s="28">
        <f>+'PBI sectorial trim. a p.93'!E84/'PBI sectorial trim. a p.93'!E80-1</f>
        <v>2.9848773361825343E-2</v>
      </c>
      <c r="F85" s="28">
        <f>+'PBI sectorial trim. a p.93'!F84/'PBI sectorial trim. a p.93'!F80-1</f>
        <v>5.119068808045224E-2</v>
      </c>
      <c r="G85" s="28">
        <f>+'PBI sectorial trim. a p.93'!G84/'PBI sectorial trim. a p.93'!G80-1</f>
        <v>0.11507956839132683</v>
      </c>
      <c r="H85" s="28">
        <f>+'PBI sectorial trim. a p.93'!H84/'PBI sectorial trim. a p.93'!H80-1</f>
        <v>7.2139687998271862E-2</v>
      </c>
      <c r="I85" s="28">
        <f>+'PBI sectorial trim. a p.93'!I84/'PBI sectorial trim. a p.93'!I80-1</f>
        <v>4.9294898582487479E-2</v>
      </c>
      <c r="J85" s="28">
        <f>+'PBI sectorial trim. a p.93'!J84/'PBI sectorial trim. a p.93'!J80-1</f>
        <v>0.14313990092286888</v>
      </c>
      <c r="K85" s="28">
        <f>+'PBI sectorial trim. a p.93'!K84/'PBI sectorial trim. a p.93'!K80-1</f>
        <v>0.12416101197911988</v>
      </c>
      <c r="L85" s="28">
        <f>+'PBI sectorial trim. a p.93'!L84/'PBI sectorial trim. a p.93'!L80-1</f>
        <v>4.0279926436588065E-2</v>
      </c>
      <c r="M85" s="28">
        <f>+'PBI sectorial trim. a p.93'!M84/'PBI sectorial trim. a p.93'!M80-1</f>
        <v>6.6627745054159471E-2</v>
      </c>
      <c r="N85" s="28">
        <f>+'PBI sectorial trim. a p.93'!N84/'PBI sectorial trim. a p.93'!N80-1</f>
        <v>2.6393618036103295E-2</v>
      </c>
      <c r="O85" s="28">
        <f>+'PBI sectorial trim. a p.93'!O84/'PBI sectorial trim. a p.93'!O80-1</f>
        <v>6.8350980822215135E-2</v>
      </c>
      <c r="P85" s="28">
        <f>+'PBI sectorial trim. a p.93'!P84/'PBI sectorial trim. a p.93'!P80-1</f>
        <v>0.14107269990849547</v>
      </c>
      <c r="Q85" s="28">
        <f>+'PBI sectorial trim. a p.93'!Q84/'PBI sectorial trim. a p.93'!Q80-1</f>
        <v>6.7593769801055803E-2</v>
      </c>
      <c r="R85" s="28">
        <f>+'PBI sectorial trim. a p.93'!R84/'PBI sectorial trim. a p.93'!R80-1</f>
        <v>8.2896325821810279E-2</v>
      </c>
      <c r="S85" s="28">
        <f>+'PBI sectorial trim. a p.93'!S84/'PBI sectorial trim. a p.93'!S80-1</f>
        <v>0.17262484415989077</v>
      </c>
      <c r="T85" s="28">
        <f>+'PBI sectorial trim. a p.93'!T84/'PBI sectorial trim. a p.93'!T80-1</f>
        <v>7.0391130587625472E-2</v>
      </c>
    </row>
    <row r="86" spans="1:20" s="49" customFormat="1">
      <c r="A86" s="48" t="s">
        <v>124</v>
      </c>
      <c r="B86" s="28">
        <f>+'PBI sectorial trim. a p.93'!B85/'PBI sectorial trim. a p.93'!B81-1</f>
        <v>8.36761101075707E-2</v>
      </c>
      <c r="C86" s="28">
        <f>+'PBI sectorial trim. a p.93'!C85/'PBI sectorial trim. a p.93'!C81-1</f>
        <v>0.14337218186869838</v>
      </c>
      <c r="D86" s="28">
        <f>+'PBI sectorial trim. a p.93'!D85/'PBI sectorial trim. a p.93'!D81-1</f>
        <v>2.7601000561739975E-2</v>
      </c>
      <c r="E86" s="28">
        <f>+'PBI sectorial trim. a p.93'!E85/'PBI sectorial trim. a p.93'!E81-1</f>
        <v>3.4837587470739617E-3</v>
      </c>
      <c r="F86" s="28">
        <f>+'PBI sectorial trim. a p.93'!F85/'PBI sectorial trim. a p.93'!F81-1</f>
        <v>3.9530447066661534E-2</v>
      </c>
      <c r="G86" s="28">
        <f>+'PBI sectorial trim. a p.93'!G85/'PBI sectorial trim. a p.93'!G81-1</f>
        <v>7.9172972170252098E-2</v>
      </c>
      <c r="H86" s="28">
        <f>+'PBI sectorial trim. a p.93'!H85/'PBI sectorial trim. a p.93'!H81-1</f>
        <v>3.0142595963278396E-2</v>
      </c>
      <c r="I86" s="28">
        <f>+'PBI sectorial trim. a p.93'!I85/'PBI sectorial trim. a p.93'!I81-1</f>
        <v>4.8683536302485342E-2</v>
      </c>
      <c r="J86" s="28">
        <f>+'PBI sectorial trim. a p.93'!J85/'PBI sectorial trim. a p.93'!J81-1</f>
        <v>0.12406615649907171</v>
      </c>
      <c r="K86" s="28">
        <f>+'PBI sectorial trim. a p.93'!K85/'PBI sectorial trim. a p.93'!K81-1</f>
        <v>8.7024723614410604E-2</v>
      </c>
      <c r="L86" s="28">
        <f>+'PBI sectorial trim. a p.93'!L85/'PBI sectorial trim. a p.93'!L81-1</f>
        <v>3.2008107682029552E-2</v>
      </c>
      <c r="M86" s="28">
        <f>+'PBI sectorial trim. a p.93'!M85/'PBI sectorial trim. a p.93'!M81-1</f>
        <v>6.4206531068527806E-2</v>
      </c>
      <c r="N86" s="28">
        <f>+'PBI sectorial trim. a p.93'!N85/'PBI sectorial trim. a p.93'!N81-1</f>
        <v>5.036489839174263E-2</v>
      </c>
      <c r="O86" s="28">
        <f>+'PBI sectorial trim. a p.93'!O85/'PBI sectorial trim. a p.93'!O81-1</f>
        <v>5.1617069466660226E-2</v>
      </c>
      <c r="P86" s="28">
        <f>+'PBI sectorial trim. a p.93'!P85/'PBI sectorial trim. a p.93'!P81-1</f>
        <v>0.10111453496288436</v>
      </c>
      <c r="Q86" s="28">
        <f>+'PBI sectorial trim. a p.93'!Q85/'PBI sectorial trim. a p.93'!Q81-1</f>
        <v>5.1120151549553183E-2</v>
      </c>
      <c r="R86" s="28">
        <f>+'PBI sectorial trim. a p.93'!R85/'PBI sectorial trim. a p.93'!R81-1</f>
        <v>5.3283719111415717E-2</v>
      </c>
      <c r="S86" s="28">
        <f>+'PBI sectorial trim. a p.93'!S85/'PBI sectorial trim. a p.93'!S81-1</f>
        <v>0.14374874659362935</v>
      </c>
      <c r="T86" s="28">
        <f>+'PBI sectorial trim. a p.93'!T85/'PBI sectorial trim. a p.93'!T81-1</f>
        <v>5.301936153640896E-2</v>
      </c>
    </row>
    <row r="87" spans="1:20" s="49" customFormat="1">
      <c r="A87" s="48" t="s">
        <v>125</v>
      </c>
      <c r="B87" s="28">
        <f>+'PBI sectorial trim. a p.93'!B86/'PBI sectorial trim. a p.93'!B82-1</f>
        <v>-7.450107266440098E-2</v>
      </c>
      <c r="C87" s="28">
        <f>+'PBI sectorial trim. a p.93'!C86/'PBI sectorial trim. a p.93'!C82-1</f>
        <v>7.9964941296697845E-2</v>
      </c>
      <c r="D87" s="28">
        <f>+'PBI sectorial trim. a p.93'!D86/'PBI sectorial trim. a p.93'!D82-1</f>
        <v>-3.2726540618316369E-2</v>
      </c>
      <c r="E87" s="28">
        <f>+'PBI sectorial trim. a p.93'!E86/'PBI sectorial trim. a p.93'!E82-1</f>
        <v>7.6116073400014361E-3</v>
      </c>
      <c r="F87" s="28">
        <f>+'PBI sectorial trim. a p.93'!F86/'PBI sectorial trim. a p.93'!F82-1</f>
        <v>5.8652835078201848E-2</v>
      </c>
      <c r="G87" s="28">
        <f>+'PBI sectorial trim. a p.93'!G86/'PBI sectorial trim. a p.93'!G82-1</f>
        <v>3.3313940266022968E-2</v>
      </c>
      <c r="H87" s="28">
        <f>+'PBI sectorial trim. a p.93'!H86/'PBI sectorial trim. a p.93'!H82-1</f>
        <v>-3.5266344896816015E-3</v>
      </c>
      <c r="I87" s="28">
        <f>+'PBI sectorial trim. a p.93'!I86/'PBI sectorial trim. a p.93'!I82-1</f>
        <v>9.9558596607973726E-3</v>
      </c>
      <c r="J87" s="28">
        <f>+'PBI sectorial trim. a p.93'!J86/'PBI sectorial trim. a p.93'!J82-1</f>
        <v>6.1961219569619752E-2</v>
      </c>
      <c r="K87" s="28">
        <f>+'PBI sectorial trim. a p.93'!K86/'PBI sectorial trim. a p.93'!K82-1</f>
        <v>7.7348055141728489E-2</v>
      </c>
      <c r="L87" s="28">
        <f>+'PBI sectorial trim. a p.93'!L86/'PBI sectorial trim. a p.93'!L82-1</f>
        <v>2.3656285934265497E-2</v>
      </c>
      <c r="M87" s="28">
        <f>+'PBI sectorial trim. a p.93'!M86/'PBI sectorial trim. a p.93'!M82-1</f>
        <v>6.1901979950932162E-2</v>
      </c>
      <c r="N87" s="28">
        <f>+'PBI sectorial trim. a p.93'!N86/'PBI sectorial trim. a p.93'!N82-1</f>
        <v>2.2248846563948765E-2</v>
      </c>
      <c r="O87" s="28">
        <f>+'PBI sectorial trim. a p.93'!O86/'PBI sectorial trim. a p.93'!O82-1</f>
        <v>2.326895152787678E-2</v>
      </c>
      <c r="P87" s="28">
        <f>+'PBI sectorial trim. a p.93'!P86/'PBI sectorial trim. a p.93'!P82-1</f>
        <v>7.4382767838368835E-2</v>
      </c>
      <c r="Q87" s="28">
        <f>+'PBI sectorial trim. a p.93'!Q86/'PBI sectorial trim. a p.93'!Q82-1</f>
        <v>2.2672699564665555E-2</v>
      </c>
      <c r="R87" s="28">
        <f>+'PBI sectorial trim. a p.93'!R86/'PBI sectorial trim. a p.93'!R82-1</f>
        <v>3.1460371589820735E-2</v>
      </c>
      <c r="S87" s="28">
        <f>+'PBI sectorial trim. a p.93'!S86/'PBI sectorial trim. a p.93'!S82-1</f>
        <v>2.7569561207933635E-2</v>
      </c>
      <c r="T87" s="28">
        <f>+'PBI sectorial trim. a p.93'!T86/'PBI sectorial trim. a p.93'!T82-1</f>
        <v>2.3384713242031285E-2</v>
      </c>
    </row>
    <row r="88" spans="1:20" s="49" customFormat="1">
      <c r="A88" s="48" t="s">
        <v>126</v>
      </c>
      <c r="B88" s="28">
        <f>+'PBI sectorial trim. a p.93'!B87/'PBI sectorial trim. a p.93'!B83-1</f>
        <v>-0.2062291002670833</v>
      </c>
      <c r="C88" s="28">
        <f>+'PBI sectorial trim. a p.93'!C87/'PBI sectorial trim. a p.93'!C83-1</f>
        <v>-0.25322128429941992</v>
      </c>
      <c r="D88" s="28">
        <f>+'PBI sectorial trim. a p.93'!D87/'PBI sectorial trim. a p.93'!D83-1</f>
        <v>3.345467120843848E-2</v>
      </c>
      <c r="E88" s="28">
        <f>+'PBI sectorial trim. a p.93'!E87/'PBI sectorial trim. a p.93'!E83-1</f>
        <v>-2.8054959669323809E-2</v>
      </c>
      <c r="F88" s="28">
        <f>+'PBI sectorial trim. a p.93'!F87/'PBI sectorial trim. a p.93'!F83-1</f>
        <v>2.7088175683598559E-2</v>
      </c>
      <c r="G88" s="28">
        <f>+'PBI sectorial trim. a p.93'!G87/'PBI sectorial trim. a p.93'!G83-1</f>
        <v>-5.1269520334457086E-3</v>
      </c>
      <c r="H88" s="28">
        <f>+'PBI sectorial trim. a p.93'!H87/'PBI sectorial trim. a p.93'!H83-1</f>
        <v>-7.533411481125285E-2</v>
      </c>
      <c r="I88" s="28">
        <f>+'PBI sectorial trim. a p.93'!I87/'PBI sectorial trim. a p.93'!I83-1</f>
        <v>-3.6113605957114325E-2</v>
      </c>
      <c r="J88" s="28">
        <f>+'PBI sectorial trim. a p.93'!J87/'PBI sectorial trim. a p.93'!J83-1</f>
        <v>-5.6552739382254025E-3</v>
      </c>
      <c r="K88" s="28">
        <f>+'PBI sectorial trim. a p.93'!K87/'PBI sectorial trim. a p.93'!K83-1</f>
        <v>3.3631481176533695E-2</v>
      </c>
      <c r="L88" s="28">
        <f>+'PBI sectorial trim. a p.93'!L87/'PBI sectorial trim. a p.93'!L83-1</f>
        <v>1.4598039697082177E-2</v>
      </c>
      <c r="M88" s="28">
        <f>+'PBI sectorial trim. a p.93'!M87/'PBI sectorial trim. a p.93'!M83-1</f>
        <v>6.5094770463158369E-2</v>
      </c>
      <c r="N88" s="28">
        <f>+'PBI sectorial trim. a p.93'!N87/'PBI sectorial trim. a p.93'!N83-1</f>
        <v>1.8497382114963878E-2</v>
      </c>
      <c r="O88" s="28">
        <f>+'PBI sectorial trim. a p.93'!O87/'PBI sectorial trim. a p.93'!O83-1</f>
        <v>-2.5851711040516534E-2</v>
      </c>
      <c r="P88" s="28">
        <f>+'PBI sectorial trim. a p.93'!P87/'PBI sectorial trim. a p.93'!P83-1</f>
        <v>3.2864281231153702E-2</v>
      </c>
      <c r="Q88" s="28">
        <f>+'PBI sectorial trim. a p.93'!Q87/'PBI sectorial trim. a p.93'!Q83-1</f>
        <v>-2.6514516772359387E-2</v>
      </c>
      <c r="R88" s="28">
        <f>+'PBI sectorial trim. a p.93'!R87/'PBI sectorial trim. a p.93'!R83-1</f>
        <v>-3.1239970111412885E-2</v>
      </c>
      <c r="S88" s="28">
        <f>+'PBI sectorial trim. a p.93'!S87/'PBI sectorial trim. a p.93'!S83-1</f>
        <v>-0.10096755579732486</v>
      </c>
      <c r="T88" s="28">
        <f>+'PBI sectorial trim. a p.93'!T87/'PBI sectorial trim. a p.93'!T83-1</f>
        <v>-2.8371725800688474E-2</v>
      </c>
    </row>
    <row r="89" spans="1:20" s="49" customFormat="1">
      <c r="A89" s="48" t="s">
        <v>127</v>
      </c>
      <c r="B89" s="28">
        <f>+'PBI sectorial trim. a p.93'!B88/'PBI sectorial trim. a p.93'!B84-1</f>
        <v>6.7261467345713255E-2</v>
      </c>
      <c r="C89" s="28">
        <f>+'PBI sectorial trim. a p.93'!C88/'PBI sectorial trim. a p.93'!C84-1</f>
        <v>7.7025681393107392E-2</v>
      </c>
      <c r="D89" s="28">
        <f>+'PBI sectorial trim. a p.93'!D88/'PBI sectorial trim. a p.93'!D84-1</f>
        <v>-2.077908905008008E-2</v>
      </c>
      <c r="E89" s="28">
        <f>+'PBI sectorial trim. a p.93'!E88/'PBI sectorial trim. a p.93'!E84-1</f>
        <v>-3.3339142273623446E-2</v>
      </c>
      <c r="F89" s="28">
        <f>+'PBI sectorial trim. a p.93'!F88/'PBI sectorial trim. a p.93'!F84-1</f>
        <v>3.9889423227245535E-2</v>
      </c>
      <c r="G89" s="28">
        <f>+'PBI sectorial trim. a p.93'!G88/'PBI sectorial trim. a p.93'!G84-1</f>
        <v>-4.0589882076970563E-2</v>
      </c>
      <c r="H89" s="28">
        <f>+'PBI sectorial trim. a p.93'!H88/'PBI sectorial trim. a p.93'!H84-1</f>
        <v>-5.074584350853506E-2</v>
      </c>
      <c r="I89" s="28">
        <f>+'PBI sectorial trim. a p.93'!I88/'PBI sectorial trim. a p.93'!I84-1</f>
        <v>-1.1364047510294628E-2</v>
      </c>
      <c r="J89" s="28">
        <f>+'PBI sectorial trim. a p.93'!J88/'PBI sectorial trim. a p.93'!J84-1</f>
        <v>5.5294206201592644E-3</v>
      </c>
      <c r="K89" s="28">
        <f>+'PBI sectorial trim. a p.93'!K88/'PBI sectorial trim. a p.93'!K84-1</f>
        <v>1.7709633178871087E-2</v>
      </c>
      <c r="L89" s="28">
        <f>+'PBI sectorial trim. a p.93'!L88/'PBI sectorial trim. a p.93'!L84-1</f>
        <v>1.1774925467238129E-2</v>
      </c>
      <c r="M89" s="28">
        <f>+'PBI sectorial trim. a p.93'!M88/'PBI sectorial trim. a p.93'!M84-1</f>
        <v>4.4093337444792269E-2</v>
      </c>
      <c r="N89" s="28">
        <f>+'PBI sectorial trim. a p.93'!N88/'PBI sectorial trim. a p.93'!N84-1</f>
        <v>1.3330463002549253E-2</v>
      </c>
      <c r="O89" s="28">
        <f>+'PBI sectorial trim. a p.93'!O88/'PBI sectorial trim. a p.93'!O84-1</f>
        <v>-4.5191172253208345E-3</v>
      </c>
      <c r="P89" s="28">
        <f>+'PBI sectorial trim. a p.93'!P88/'PBI sectorial trim. a p.93'!P84-1</f>
        <v>4.4772993030823827E-3</v>
      </c>
      <c r="Q89" s="28">
        <f>+'PBI sectorial trim. a p.93'!Q88/'PBI sectorial trim. a p.93'!Q84-1</f>
        <v>-4.6192392512639513E-3</v>
      </c>
      <c r="R89" s="28">
        <f>+'PBI sectorial trim. a p.93'!R88/'PBI sectorial trim. a p.93'!R84-1</f>
        <v>-1.4582700307383401E-2</v>
      </c>
      <c r="S89" s="28">
        <f>+'PBI sectorial trim. a p.93'!S88/'PBI sectorial trim. a p.93'!S84-1</f>
        <v>-8.2461193970859714E-2</v>
      </c>
      <c r="T89" s="28">
        <f>+'PBI sectorial trim. a p.93'!T88/'PBI sectorial trim. a p.93'!T84-1</f>
        <v>-6.7446092225352805E-3</v>
      </c>
    </row>
    <row r="90" spans="1:20" s="49" customFormat="1">
      <c r="A90" s="48" t="s">
        <v>128</v>
      </c>
      <c r="B90" s="28">
        <f>+'PBI sectorial trim. a p.93'!B89/'PBI sectorial trim. a p.93'!B85-1</f>
        <v>-0.17171340521910683</v>
      </c>
      <c r="C90" s="28">
        <f>+'PBI sectorial trim. a p.93'!C89/'PBI sectorial trim. a p.93'!C85-1</f>
        <v>5.8659998151751713E-2</v>
      </c>
      <c r="D90" s="28">
        <f>+'PBI sectorial trim. a p.93'!D89/'PBI sectorial trim. a p.93'!D85-1</f>
        <v>-5.8717478401505541E-2</v>
      </c>
      <c r="E90" s="28">
        <f>+'PBI sectorial trim. a p.93'!E89/'PBI sectorial trim. a p.93'!E85-1</f>
        <v>-2.5153721429662435E-2</v>
      </c>
      <c r="F90" s="28">
        <f>+'PBI sectorial trim. a p.93'!F89/'PBI sectorial trim. a p.93'!F85-1</f>
        <v>5.0181843557238981E-2</v>
      </c>
      <c r="G90" s="28">
        <f>+'PBI sectorial trim. a p.93'!G89/'PBI sectorial trim. a p.93'!G85-1</f>
        <v>-4.8067632110606717E-2</v>
      </c>
      <c r="H90" s="28">
        <f>+'PBI sectorial trim. a p.93'!H89/'PBI sectorial trim. a p.93'!H85-1</f>
        <v>-2.2514820736342145E-2</v>
      </c>
      <c r="I90" s="28">
        <f>+'PBI sectorial trim. a p.93'!I89/'PBI sectorial trim. a p.93'!I85-1</f>
        <v>-2.8067326068007992E-2</v>
      </c>
      <c r="J90" s="28">
        <f>+'PBI sectorial trim. a p.93'!J89/'PBI sectorial trim. a p.93'!J85-1</f>
        <v>2.6465330019791455E-2</v>
      </c>
      <c r="K90" s="28">
        <f>+'PBI sectorial trim. a p.93'!K89/'PBI sectorial trim. a p.93'!K85-1</f>
        <v>4.2488824640477763E-2</v>
      </c>
      <c r="L90" s="28">
        <f>+'PBI sectorial trim. a p.93'!L89/'PBI sectorial trim. a p.93'!L85-1</f>
        <v>9.3109001472562181E-3</v>
      </c>
      <c r="M90" s="28">
        <f>+'PBI sectorial trim. a p.93'!M89/'PBI sectorial trim. a p.93'!M85-1</f>
        <v>3.499999999999992E-2</v>
      </c>
      <c r="N90" s="28">
        <f>+'PBI sectorial trim. a p.93'!N89/'PBI sectorial trim. a p.93'!N85-1</f>
        <v>1.2595925918124529E-2</v>
      </c>
      <c r="O90" s="28">
        <f>+'PBI sectorial trim. a p.93'!O89/'PBI sectorial trim. a p.93'!O85-1</f>
        <v>-6.0246829328757245E-3</v>
      </c>
      <c r="P90" s="28">
        <f>+'PBI sectorial trim. a p.93'!P89/'PBI sectorial trim. a p.93'!P85-1</f>
        <v>2.7114457025938288E-2</v>
      </c>
      <c r="Q90" s="28">
        <f>+'PBI sectorial trim. a p.93'!Q89/'PBI sectorial trim. a p.93'!Q85-1</f>
        <v>-6.3731992058325693E-3</v>
      </c>
      <c r="R90" s="28">
        <f>+'PBI sectorial trim. a p.93'!R89/'PBI sectorial trim. a p.93'!R85-1</f>
        <v>-1.5841963585007113E-3</v>
      </c>
      <c r="S90" s="28">
        <f>+'PBI sectorial trim. a p.93'!S89/'PBI sectorial trim. a p.93'!S85-1</f>
        <v>9.5809940492679324E-3</v>
      </c>
      <c r="T90" s="28">
        <f>+'PBI sectorial trim. a p.93'!T89/'PBI sectorial trim. a p.93'!T85-1</f>
        <v>-5.7242127148701138E-3</v>
      </c>
    </row>
    <row r="91" spans="1:20" s="49" customFormat="1">
      <c r="A91" s="48" t="s">
        <v>129</v>
      </c>
      <c r="B91" s="28">
        <f>+'PBI sectorial trim. a p.93'!B90/'PBI sectorial trim. a p.93'!B86-1</f>
        <v>-6.8235475028860515E-3</v>
      </c>
      <c r="C91" s="28">
        <f>+'PBI sectorial trim. a p.93'!C90/'PBI sectorial trim. a p.93'!C86-1</f>
        <v>-6.5837607058998326E-3</v>
      </c>
      <c r="D91" s="28">
        <f>+'PBI sectorial trim. a p.93'!D90/'PBI sectorial trim. a p.93'!D86-1</f>
        <v>-3.8874054406747849E-2</v>
      </c>
      <c r="E91" s="28">
        <f>+'PBI sectorial trim. a p.93'!E90/'PBI sectorial trim. a p.93'!E86-1</f>
        <v>-2.4017722152082865E-2</v>
      </c>
      <c r="F91" s="28">
        <f>+'PBI sectorial trim. a p.93'!F90/'PBI sectorial trim. a p.93'!F86-1</f>
        <v>-7.1954037328352261E-3</v>
      </c>
      <c r="G91" s="28">
        <f>+'PBI sectorial trim. a p.93'!G90/'PBI sectorial trim. a p.93'!G86-1</f>
        <v>-2.7572755232621704E-2</v>
      </c>
      <c r="H91" s="28">
        <f>+'PBI sectorial trim. a p.93'!H90/'PBI sectorial trim. a p.93'!H86-1</f>
        <v>-2.0828206558885287E-2</v>
      </c>
      <c r="I91" s="28">
        <f>+'PBI sectorial trim. a p.93'!I90/'PBI sectorial trim. a p.93'!I86-1</f>
        <v>-2.0328134312478707E-2</v>
      </c>
      <c r="J91" s="28">
        <f>+'PBI sectorial trim. a p.93'!J90/'PBI sectorial trim. a p.93'!J86-1</f>
        <v>5.5407417743030818E-2</v>
      </c>
      <c r="K91" s="28">
        <f>+'PBI sectorial trim. a p.93'!K90/'PBI sectorial trim. a p.93'!K86-1</f>
        <v>2.4266180146927496E-2</v>
      </c>
      <c r="L91" s="28">
        <f>+'PBI sectorial trim. a p.93'!L90/'PBI sectorial trim. a p.93'!L86-1</f>
        <v>3.9159956504748461E-3</v>
      </c>
      <c r="M91" s="28">
        <f>+'PBI sectorial trim. a p.93'!M90/'PBI sectorial trim. a p.93'!M86-1</f>
        <v>2.3059662108538381E-2</v>
      </c>
      <c r="N91" s="28">
        <f>+'PBI sectorial trim. a p.93'!N90/'PBI sectorial trim. a p.93'!N86-1</f>
        <v>1.5588494935012021E-2</v>
      </c>
      <c r="O91" s="28">
        <f>+'PBI sectorial trim. a p.93'!O90/'PBI sectorial trim. a p.93'!O86-1</f>
        <v>2.9923057426193278E-3</v>
      </c>
      <c r="P91" s="28">
        <f>+'PBI sectorial trim. a p.93'!P90/'PBI sectorial trim. a p.93'!P86-1</f>
        <v>1.3610197110595079E-2</v>
      </c>
      <c r="Q91" s="28">
        <f>+'PBI sectorial trim. a p.93'!Q90/'PBI sectorial trim. a p.93'!Q86-1</f>
        <v>2.8621833131219354E-3</v>
      </c>
      <c r="R91" s="28">
        <f>+'PBI sectorial trim. a p.93'!R90/'PBI sectorial trim. a p.93'!R86-1</f>
        <v>1.7556424184470565E-3</v>
      </c>
      <c r="S91" s="28">
        <f>+'PBI sectorial trim. a p.93'!S90/'PBI sectorial trim. a p.93'!S86-1</f>
        <v>6.2998393700900213E-2</v>
      </c>
      <c r="T91" s="28">
        <f>+'PBI sectorial trim. a p.93'!T90/'PBI sectorial trim. a p.93'!T86-1</f>
        <v>3.9900027911263791E-3</v>
      </c>
    </row>
    <row r="92" spans="1:20" s="50" customFormat="1">
      <c r="A92" s="48" t="s">
        <v>130</v>
      </c>
      <c r="B92" s="28">
        <f>+'PBI sectorial trim. a p.93'!B91/'PBI sectorial trim. a p.93'!B87-1</f>
        <v>0.22903069812593335</v>
      </c>
      <c r="C92" s="28">
        <f>+'PBI sectorial trim. a p.93'!C91/'PBI sectorial trim. a p.93'!C87-1</f>
        <v>0.51643079349836496</v>
      </c>
      <c r="D92" s="28">
        <f>+'PBI sectorial trim. a p.93'!D91/'PBI sectorial trim. a p.93'!D87-1</f>
        <v>-3.308582673951288E-3</v>
      </c>
      <c r="E92" s="28">
        <f>+'PBI sectorial trim. a p.93'!E91/'PBI sectorial trim. a p.93'!E87-1</f>
        <v>1.7704230443186697E-2</v>
      </c>
      <c r="F92" s="28">
        <f>+'PBI sectorial trim. a p.93'!F91/'PBI sectorial trim. a p.93'!F87-1</f>
        <v>2.4524635556331331E-2</v>
      </c>
      <c r="G92" s="28">
        <f>+'PBI sectorial trim. a p.93'!G91/'PBI sectorial trim. a p.93'!G87-1</f>
        <v>2.2597676141593803E-2</v>
      </c>
      <c r="H92" s="28">
        <f>+'PBI sectorial trim. a p.93'!H91/'PBI sectorial trim. a p.93'!H87-1</f>
        <v>2.6664617635564714E-2</v>
      </c>
      <c r="I92" s="28">
        <f>+'PBI sectorial trim. a p.93'!I91/'PBI sectorial trim. a p.93'!I87-1</f>
        <v>4.3714078555666003E-2</v>
      </c>
      <c r="J92" s="28">
        <f>+'PBI sectorial trim. a p.93'!J91/'PBI sectorial trim. a p.93'!J87-1</f>
        <v>7.7472090397418203E-2</v>
      </c>
      <c r="K92" s="28">
        <f>+'PBI sectorial trim. a p.93'!K91/'PBI sectorial trim. a p.93'!K87-1</f>
        <v>4.8268317880804767E-2</v>
      </c>
      <c r="L92" s="28">
        <f>+'PBI sectorial trim. a p.93'!L91/'PBI sectorial trim. a p.93'!L87-1</f>
        <v>7.8815831791159141E-3</v>
      </c>
      <c r="M92" s="28">
        <f>+'PBI sectorial trim. a p.93'!M91/'PBI sectorial trim. a p.93'!M87-1</f>
        <v>2.2288615954973778E-2</v>
      </c>
      <c r="N92" s="28">
        <f>+'PBI sectorial trim. a p.93'!N91/'PBI sectorial trim. a p.93'!N87-1</f>
        <v>2.2909395819697753E-2</v>
      </c>
      <c r="O92" s="28">
        <f>+'PBI sectorial trim. a p.93'!O91/'PBI sectorial trim. a p.93'!O87-1</f>
        <v>4.4789869947254868E-2</v>
      </c>
      <c r="P92" s="28">
        <f>+'PBI sectorial trim. a p.93'!P91/'PBI sectorial trim. a p.93'!P87-1</f>
        <v>2.7751994074064923E-2</v>
      </c>
      <c r="Q92" s="28">
        <f>+'PBI sectorial trim. a p.93'!Q91/'PBI sectorial trim. a p.93'!Q87-1</f>
        <v>4.4993930509975355E-2</v>
      </c>
      <c r="R92" s="28">
        <f>+'PBI sectorial trim. a p.93'!R91/'PBI sectorial trim. a p.93'!R87-1</f>
        <v>5.2280751636300637E-2</v>
      </c>
      <c r="S92" s="28">
        <f>+'PBI sectorial trim. a p.93'!S91/'PBI sectorial trim. a p.93'!S87-1</f>
        <v>0.27821536567359084</v>
      </c>
      <c r="T92" s="28">
        <f>+'PBI sectorial trim. a p.93'!T91/'PBI sectorial trim. a p.93'!T87-1</f>
        <v>4.9994070430022797E-2</v>
      </c>
    </row>
    <row r="93" spans="1:20" s="49" customFormat="1">
      <c r="A93" s="48" t="s">
        <v>131</v>
      </c>
      <c r="B93" s="28">
        <f>+'PBI sectorial trim. a p.93'!B92/'PBI sectorial trim. a p.93'!B88-1</f>
        <v>-4.3541766105252622E-2</v>
      </c>
      <c r="C93" s="28">
        <f>+'PBI sectorial trim. a p.93'!C92/'PBI sectorial trim. a p.93'!C88-1</f>
        <v>0.16944292871343269</v>
      </c>
      <c r="D93" s="28">
        <f>+'PBI sectorial trim. a p.93'!D92/'PBI sectorial trim. a p.93'!D88-1</f>
        <v>-1.9099654738315541E-2</v>
      </c>
      <c r="E93" s="28">
        <f>+'PBI sectorial trim. a p.93'!E92/'PBI sectorial trim. a p.93'!E88-1</f>
        <v>4.0006264061280827E-3</v>
      </c>
      <c r="F93" s="28">
        <f>+'PBI sectorial trim. a p.93'!F92/'PBI sectorial trim. a p.93'!F88-1</f>
        <v>4.5590456851058336E-2</v>
      </c>
      <c r="G93" s="28">
        <f>+'PBI sectorial trim. a p.93'!G92/'PBI sectorial trim. a p.93'!G88-1</f>
        <v>6.8521122477324781E-2</v>
      </c>
      <c r="H93" s="28">
        <f>+'PBI sectorial trim. a p.93'!H92/'PBI sectorial trim. a p.93'!H88-1</f>
        <v>-4.3424127146522329E-2</v>
      </c>
      <c r="I93" s="28">
        <f>+'PBI sectorial trim. a p.93'!I92/'PBI sectorial trim. a p.93'!I88-1</f>
        <v>8.6425441649335966E-3</v>
      </c>
      <c r="J93" s="28">
        <f>+'PBI sectorial trim. a p.93'!J92/'PBI sectorial trim. a p.93'!J88-1</f>
        <v>2.2746041029706232E-2</v>
      </c>
      <c r="K93" s="28">
        <f>+'PBI sectorial trim. a p.93'!K92/'PBI sectorial trim. a p.93'!K88-1</f>
        <v>2.7609399373941024E-2</v>
      </c>
      <c r="L93" s="28">
        <f>+'PBI sectorial trim. a p.93'!L92/'PBI sectorial trim. a p.93'!L88-1</f>
        <v>9.9106324004922808E-3</v>
      </c>
      <c r="M93" s="28">
        <f>+'PBI sectorial trim. a p.93'!M92/'PBI sectorial trim. a p.93'!M88-1</f>
        <v>3.4941596301528044E-2</v>
      </c>
      <c r="N93" s="28">
        <f>+'PBI sectorial trim. a p.93'!N92/'PBI sectorial trim. a p.93'!N88-1</f>
        <v>9.9482519865534691E-3</v>
      </c>
      <c r="O93" s="28">
        <f>+'PBI sectorial trim. a p.93'!O92/'PBI sectorial trim. a p.93'!O88-1</f>
        <v>8.3199896147381214E-3</v>
      </c>
      <c r="P93" s="28">
        <f>+'PBI sectorial trim. a p.93'!P92/'PBI sectorial trim. a p.93'!P88-1</f>
        <v>1.52904093780446E-2</v>
      </c>
      <c r="Q93" s="28">
        <f>+'PBI sectorial trim. a p.93'!Q92/'PBI sectorial trim. a p.93'!Q88-1</f>
        <v>8.2417061767134925E-3</v>
      </c>
      <c r="R93" s="28">
        <f>+'PBI sectorial trim. a p.93'!R92/'PBI sectorial trim. a p.93'!R88-1</f>
        <v>2.1044718378314009E-2</v>
      </c>
      <c r="S93" s="28">
        <f>+'PBI sectorial trim. a p.93'!S92/'PBI sectorial trim. a p.93'!S88-1</f>
        <v>4.1013268998793651E-2</v>
      </c>
      <c r="T93" s="28">
        <f>+'PBI sectorial trim. a p.93'!T92/'PBI sectorial trim. a p.93'!T88-1</f>
        <v>9.6238441591189883E-3</v>
      </c>
    </row>
    <row r="94" spans="1:20" s="49" customFormat="1">
      <c r="A94" s="48" t="s">
        <v>132</v>
      </c>
      <c r="B94" s="28">
        <f>+'PBI sectorial trim. a p.93'!B93/'PBI sectorial trim. a p.93'!B89-1</f>
        <v>8.4280785476229525E-2</v>
      </c>
      <c r="C94" s="28">
        <f>+'PBI sectorial trim. a p.93'!C93/'PBI sectorial trim. a p.93'!C89-1</f>
        <v>0.24271899573468025</v>
      </c>
      <c r="D94" s="28">
        <f>+'PBI sectorial trim. a p.93'!D93/'PBI sectorial trim. a p.93'!D89-1</f>
        <v>1.1783257056162455E-2</v>
      </c>
      <c r="E94" s="28">
        <f>+'PBI sectorial trim. a p.93'!E93/'PBI sectorial trim. a p.93'!E89-1</f>
        <v>-1.0540757201055295E-2</v>
      </c>
      <c r="F94" s="28">
        <f>+'PBI sectorial trim. a p.93'!F93/'PBI sectorial trim. a p.93'!F89-1</f>
        <v>1.8187297936662628E-2</v>
      </c>
      <c r="G94" s="28">
        <f>+'PBI sectorial trim. a p.93'!G93/'PBI sectorial trim. a p.93'!G89-1</f>
        <v>5.7316408362848126E-2</v>
      </c>
      <c r="H94" s="28">
        <f>+'PBI sectorial trim. a p.93'!H93/'PBI sectorial trim. a p.93'!H89-1</f>
        <v>-4.3148066594014933E-2</v>
      </c>
      <c r="I94" s="28">
        <f>+'PBI sectorial trim. a p.93'!I93/'PBI sectorial trim. a p.93'!I89-1</f>
        <v>4.886199115077261E-4</v>
      </c>
      <c r="J94" s="28">
        <f>+'PBI sectorial trim. a p.93'!J93/'PBI sectorial trim. a p.93'!J89-1</f>
        <v>6.9880509428230653E-3</v>
      </c>
      <c r="K94" s="28">
        <f>+'PBI sectorial trim. a p.93'!K93/'PBI sectorial trim. a p.93'!K89-1</f>
        <v>2.3152027980126721E-3</v>
      </c>
      <c r="L94" s="28">
        <f>+'PBI sectorial trim. a p.93'!L93/'PBI sectorial trim. a p.93'!L89-1</f>
        <v>1.0528624928823005E-2</v>
      </c>
      <c r="M94" s="28">
        <f>+'PBI sectorial trim. a p.93'!M93/'PBI sectorial trim. a p.93'!M89-1</f>
        <v>3.1442630649575198E-2</v>
      </c>
      <c r="N94" s="28">
        <f>+'PBI sectorial trim. a p.93'!N93/'PBI sectorial trim. a p.93'!N89-1</f>
        <v>1.982828478502241E-2</v>
      </c>
      <c r="O94" s="28">
        <f>+'PBI sectorial trim. a p.93'!O93/'PBI sectorial trim. a p.93'!O89-1</f>
        <v>6.5001178525070369E-3</v>
      </c>
      <c r="P94" s="28">
        <f>+'PBI sectorial trim. a p.93'!P93/'PBI sectorial trim. a p.93'!P89-1</f>
        <v>8.9795000714278927E-3</v>
      </c>
      <c r="Q94" s="28">
        <f>+'PBI sectorial trim. a p.93'!Q93/'PBI sectorial trim. a p.93'!Q89-1</f>
        <v>6.4731639995294632E-3</v>
      </c>
      <c r="R94" s="28">
        <f>+'PBI sectorial trim. a p.93'!R93/'PBI sectorial trim. a p.93'!R89-1</f>
        <v>5.0624021291452159E-3</v>
      </c>
      <c r="S94" s="28">
        <f>+'PBI sectorial trim. a p.93'!S93/'PBI sectorial trim. a p.93'!S89-1</f>
        <v>-3.0390143737166309E-2</v>
      </c>
      <c r="T94" s="28">
        <f>+'PBI sectorial trim. a p.93'!T93/'PBI sectorial trim. a p.93'!T89-1</f>
        <v>5.6082780634225671E-3</v>
      </c>
    </row>
    <row r="95" spans="1:20">
      <c r="H95" s="31"/>
      <c r="M95" s="28"/>
      <c r="N95" s="28"/>
    </row>
    <row r="96" spans="1:20">
      <c r="H96" s="31"/>
    </row>
    <row r="97" spans="8:20">
      <c r="H97" s="31"/>
    </row>
    <row r="98" spans="8:20">
      <c r="H98" s="31"/>
    </row>
    <row r="99" spans="8:20">
      <c r="H99" s="31"/>
    </row>
    <row r="100" spans="8:20">
      <c r="H100" s="31"/>
    </row>
    <row r="101" spans="8:20">
      <c r="H101" s="31"/>
    </row>
    <row r="102" spans="8:20" s="17" customFormat="1">
      <c r="H102" s="31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8"/>
    </row>
    <row r="103" spans="8:20" s="17" customFormat="1">
      <c r="H103" s="31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8"/>
    </row>
    <row r="104" spans="8:20" s="17" customFormat="1">
      <c r="H104" s="31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8"/>
    </row>
    <row r="105" spans="8:20" s="17" customFormat="1">
      <c r="H105" s="31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8"/>
    </row>
    <row r="106" spans="8:20" s="17" customFormat="1">
      <c r="H106" s="31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8"/>
    </row>
    <row r="107" spans="8:20" s="17" customFormat="1">
      <c r="H107" s="31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8"/>
    </row>
    <row r="108" spans="8:20" s="17" customFormat="1">
      <c r="H108" s="31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8"/>
    </row>
    <row r="109" spans="8:20" s="17" customFormat="1">
      <c r="H109" s="31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8"/>
    </row>
    <row r="110" spans="8:20" s="17" customFormat="1">
      <c r="H110" s="31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8"/>
    </row>
    <row r="111" spans="8:20" s="17" customFormat="1">
      <c r="H111" s="31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8"/>
    </row>
    <row r="112" spans="8:20" s="17" customFormat="1">
      <c r="H112" s="31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8"/>
    </row>
    <row r="113" spans="8:20" s="17" customFormat="1">
      <c r="H113" s="31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8"/>
    </row>
    <row r="114" spans="8:20" s="17" customFormat="1">
      <c r="H114" s="31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8"/>
    </row>
    <row r="115" spans="8:20" s="17" customFormat="1">
      <c r="H115" s="31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8"/>
    </row>
    <row r="116" spans="8:20" s="17" customFormat="1">
      <c r="H116" s="31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8"/>
    </row>
    <row r="117" spans="8:20" s="17" customFormat="1">
      <c r="H117" s="31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8"/>
    </row>
    <row r="118" spans="8:20" s="17" customFormat="1">
      <c r="H118" s="31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8"/>
    </row>
    <row r="119" spans="8:20" s="17" customFormat="1">
      <c r="H119" s="31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8"/>
    </row>
    <row r="120" spans="8:20" s="17" customFormat="1">
      <c r="H120" s="31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8"/>
    </row>
    <row r="121" spans="8:20" s="17" customFormat="1">
      <c r="H121" s="31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8"/>
    </row>
    <row r="122" spans="8:20" s="17" customFormat="1">
      <c r="H122" s="31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8"/>
    </row>
    <row r="123" spans="8:20" s="17" customFormat="1">
      <c r="H123" s="31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8"/>
    </row>
    <row r="124" spans="8:20" s="17" customFormat="1">
      <c r="H124" s="31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8"/>
    </row>
    <row r="125" spans="8:20" s="17" customFormat="1">
      <c r="H125" s="31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8"/>
    </row>
    <row r="126" spans="8:20" s="17" customFormat="1">
      <c r="H126" s="31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8"/>
    </row>
    <row r="127" spans="8:20" s="17" customFormat="1">
      <c r="H127" s="31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8"/>
    </row>
    <row r="128" spans="8:20" s="17" customFormat="1">
      <c r="H128" s="31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8"/>
    </row>
    <row r="129" spans="8:20" s="17" customFormat="1">
      <c r="H129" s="31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8"/>
    </row>
    <row r="130" spans="8:20" s="17" customFormat="1">
      <c r="H130" s="31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8"/>
    </row>
    <row r="131" spans="8:20" s="17" customFormat="1">
      <c r="H131" s="31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8"/>
    </row>
    <row r="132" spans="8:20" s="17" customFormat="1">
      <c r="H132" s="31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8"/>
    </row>
    <row r="133" spans="8:20" s="17" customFormat="1">
      <c r="H133" s="31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8"/>
    </row>
    <row r="134" spans="8:20" s="17" customFormat="1">
      <c r="H134" s="31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8"/>
    </row>
    <row r="135" spans="8:20" s="17" customFormat="1">
      <c r="H135" s="31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8"/>
    </row>
    <row r="136" spans="8:20" s="17" customFormat="1">
      <c r="H136" s="31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8"/>
    </row>
  </sheetData>
  <pageMargins left="0.74803149606299213" right="0.74803149606299213" top="0.98425196850393704" bottom="0.98425196850393704" header="0" footer="0"/>
  <pageSetup paperSize="9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T60"/>
  <sheetViews>
    <sheetView showGridLines="0" zoomScale="85" zoomScaleNormal="85" workbookViewId="0">
      <pane xSplit="1" ySplit="10" topLeftCell="B11" activePane="bottomRight" state="frozen"/>
      <selection activeCell="B11" sqref="B11:T31"/>
      <selection pane="topRight" activeCell="B11" sqref="B11:T31"/>
      <selection pane="bottomLeft" activeCell="B11" sqref="B11:T31"/>
      <selection pane="bottomRight" activeCell="T33" sqref="B33:T33"/>
    </sheetView>
  </sheetViews>
  <sheetFormatPr baseColWidth="10" defaultRowHeight="12.75"/>
  <cols>
    <col min="1" max="1" width="9.5703125" style="1" customWidth="1"/>
    <col min="2" max="7" width="16.42578125" style="1" customWidth="1"/>
    <col min="8" max="8" width="15.140625" style="33" customWidth="1"/>
    <col min="9" max="9" width="12.140625" style="33" customWidth="1"/>
    <col min="10" max="10" width="16" style="33" customWidth="1"/>
    <col min="11" max="11" width="13.140625" style="33" customWidth="1"/>
    <col min="12" max="12" width="13.42578125" style="33" customWidth="1"/>
    <col min="13" max="13" width="13.85546875" style="33" bestFit="1" customWidth="1"/>
    <col min="14" max="14" width="12.7109375" style="33" bestFit="1" customWidth="1"/>
    <col min="15" max="15" width="15.7109375" style="33" bestFit="1" customWidth="1"/>
    <col min="16" max="16" width="16.140625" style="33" bestFit="1" customWidth="1"/>
    <col min="17" max="17" width="15.7109375" style="2" customWidth="1"/>
    <col min="18" max="18" width="12.7109375" style="35" bestFit="1" customWidth="1"/>
    <col min="19" max="19" width="14" style="35" customWidth="1"/>
    <col min="20" max="20" width="14.42578125" style="37" bestFit="1" customWidth="1"/>
    <col min="21" max="177" width="11.42578125" style="11"/>
    <col min="178" max="178" width="9.5703125" style="11" customWidth="1"/>
    <col min="179" max="179" width="5.140625" style="11" customWidth="1"/>
    <col min="180" max="186" width="16.42578125" style="11" customWidth="1"/>
    <col min="187" max="187" width="9.28515625" style="11" customWidth="1"/>
    <col min="188" max="189" width="0" style="11" hidden="1" customWidth="1"/>
    <col min="190" max="190" width="15.140625" style="11" customWidth="1"/>
    <col min="191" max="191" width="12.140625" style="11" customWidth="1"/>
    <col min="192" max="192" width="16" style="11" customWidth="1"/>
    <col min="193" max="193" width="13.140625" style="11" customWidth="1"/>
    <col min="194" max="194" width="13.42578125" style="11" customWidth="1"/>
    <col min="195" max="195" width="13.7109375" style="11" customWidth="1"/>
    <col min="196" max="196" width="12.7109375" style="11" bestFit="1" customWidth="1"/>
    <col min="197" max="197" width="15.5703125" style="11" customWidth="1"/>
    <col min="198" max="198" width="15.7109375" style="11" customWidth="1"/>
    <col min="199" max="199" width="10.5703125" style="11" customWidth="1"/>
    <col min="200" max="200" width="9.85546875" style="11" customWidth="1"/>
    <col min="201" max="202" width="0" style="11" hidden="1" customWidth="1"/>
    <col min="203" max="203" width="16.140625" style="11" bestFit="1" customWidth="1"/>
    <col min="204" max="204" width="15.7109375" style="11" customWidth="1"/>
    <col min="205" max="205" width="0" style="11" hidden="1" customWidth="1"/>
    <col min="206" max="206" width="12.7109375" style="11" bestFit="1" customWidth="1"/>
    <col min="207" max="207" width="14" style="11" customWidth="1"/>
    <col min="208" max="208" width="0" style="11" hidden="1" customWidth="1"/>
    <col min="209" max="209" width="14.42578125" style="11" bestFit="1" customWidth="1"/>
    <col min="210" max="210" width="14.85546875" style="11" bestFit="1" customWidth="1"/>
    <col min="211" max="235" width="11.42578125" style="11" customWidth="1"/>
    <col min="236" max="236" width="16.5703125" style="11" bestFit="1" customWidth="1"/>
    <col min="237" max="237" width="13.28515625" style="11" bestFit="1" customWidth="1"/>
    <col min="238" max="241" width="11.42578125" style="11" customWidth="1"/>
    <col min="242" max="242" width="12.5703125" style="11" bestFit="1" customWidth="1"/>
    <col min="243" max="243" width="13.42578125" style="11" bestFit="1" customWidth="1"/>
    <col min="244" max="245" width="11.42578125" style="11"/>
    <col min="246" max="246" width="60" style="11" bestFit="1" customWidth="1"/>
    <col min="247" max="433" width="11.42578125" style="11"/>
    <col min="434" max="434" width="9.5703125" style="11" customWidth="1"/>
    <col min="435" max="435" width="5.140625" style="11" customWidth="1"/>
    <col min="436" max="442" width="16.42578125" style="11" customWidth="1"/>
    <col min="443" max="443" width="9.28515625" style="11" customWidth="1"/>
    <col min="444" max="445" width="0" style="11" hidden="1" customWidth="1"/>
    <col min="446" max="446" width="15.140625" style="11" customWidth="1"/>
    <col min="447" max="447" width="12.140625" style="11" customWidth="1"/>
    <col min="448" max="448" width="16" style="11" customWidth="1"/>
    <col min="449" max="449" width="13.140625" style="11" customWidth="1"/>
    <col min="450" max="450" width="13.42578125" style="11" customWidth="1"/>
    <col min="451" max="451" width="13.7109375" style="11" customWidth="1"/>
    <col min="452" max="452" width="12.7109375" style="11" bestFit="1" customWidth="1"/>
    <col min="453" max="453" width="15.5703125" style="11" customWidth="1"/>
    <col min="454" max="454" width="15.7109375" style="11" customWidth="1"/>
    <col min="455" max="455" width="10.5703125" style="11" customWidth="1"/>
    <col min="456" max="456" width="9.85546875" style="11" customWidth="1"/>
    <col min="457" max="458" width="0" style="11" hidden="1" customWidth="1"/>
    <col min="459" max="459" width="16.140625" style="11" bestFit="1" customWidth="1"/>
    <col min="460" max="460" width="15.7109375" style="11" customWidth="1"/>
    <col min="461" max="461" width="0" style="11" hidden="1" customWidth="1"/>
    <col min="462" max="462" width="12.7109375" style="11" bestFit="1" customWidth="1"/>
    <col min="463" max="463" width="14" style="11" customWidth="1"/>
    <col min="464" max="464" width="0" style="11" hidden="1" customWidth="1"/>
    <col min="465" max="465" width="14.42578125" style="11" bestFit="1" customWidth="1"/>
    <col min="466" max="466" width="14.85546875" style="11" bestFit="1" customWidth="1"/>
    <col min="467" max="491" width="11.42578125" style="11" customWidth="1"/>
    <col min="492" max="492" width="16.5703125" style="11" bestFit="1" customWidth="1"/>
    <col min="493" max="493" width="13.28515625" style="11" bestFit="1" customWidth="1"/>
    <col min="494" max="497" width="11.42578125" style="11" customWidth="1"/>
    <col min="498" max="498" width="12.5703125" style="11" bestFit="1" customWidth="1"/>
    <col min="499" max="499" width="13.42578125" style="11" bestFit="1" customWidth="1"/>
    <col min="500" max="501" width="11.42578125" style="11"/>
    <col min="502" max="502" width="60" style="11" bestFit="1" customWidth="1"/>
    <col min="503" max="689" width="11.42578125" style="11"/>
    <col min="690" max="690" width="9.5703125" style="11" customWidth="1"/>
    <col min="691" max="691" width="5.140625" style="11" customWidth="1"/>
    <col min="692" max="698" width="16.42578125" style="11" customWidth="1"/>
    <col min="699" max="699" width="9.28515625" style="11" customWidth="1"/>
    <col min="700" max="701" width="0" style="11" hidden="1" customWidth="1"/>
    <col min="702" max="702" width="15.140625" style="11" customWidth="1"/>
    <col min="703" max="703" width="12.140625" style="11" customWidth="1"/>
    <col min="704" max="704" width="16" style="11" customWidth="1"/>
    <col min="705" max="705" width="13.140625" style="11" customWidth="1"/>
    <col min="706" max="706" width="13.42578125" style="11" customWidth="1"/>
    <col min="707" max="707" width="13.7109375" style="11" customWidth="1"/>
    <col min="708" max="708" width="12.7109375" style="11" bestFit="1" customWidth="1"/>
    <col min="709" max="709" width="15.5703125" style="11" customWidth="1"/>
    <col min="710" max="710" width="15.7109375" style="11" customWidth="1"/>
    <col min="711" max="711" width="10.5703125" style="11" customWidth="1"/>
    <col min="712" max="712" width="9.85546875" style="11" customWidth="1"/>
    <col min="713" max="714" width="0" style="11" hidden="1" customWidth="1"/>
    <col min="715" max="715" width="16.140625" style="11" bestFit="1" customWidth="1"/>
    <col min="716" max="716" width="15.7109375" style="11" customWidth="1"/>
    <col min="717" max="717" width="0" style="11" hidden="1" customWidth="1"/>
    <col min="718" max="718" width="12.7109375" style="11" bestFit="1" customWidth="1"/>
    <col min="719" max="719" width="14" style="11" customWidth="1"/>
    <col min="720" max="720" width="0" style="11" hidden="1" customWidth="1"/>
    <col min="721" max="721" width="14.42578125" style="11" bestFit="1" customWidth="1"/>
    <col min="722" max="722" width="14.85546875" style="11" bestFit="1" customWidth="1"/>
    <col min="723" max="747" width="11.42578125" style="11" customWidth="1"/>
    <col min="748" max="748" width="16.5703125" style="11" bestFit="1" customWidth="1"/>
    <col min="749" max="749" width="13.28515625" style="11" bestFit="1" customWidth="1"/>
    <col min="750" max="753" width="11.42578125" style="11" customWidth="1"/>
    <col min="754" max="754" width="12.5703125" style="11" bestFit="1" customWidth="1"/>
    <col min="755" max="755" width="13.42578125" style="11" bestFit="1" customWidth="1"/>
    <col min="756" max="757" width="11.42578125" style="11"/>
    <col min="758" max="758" width="60" style="11" bestFit="1" customWidth="1"/>
    <col min="759" max="945" width="11.42578125" style="11"/>
    <col min="946" max="946" width="9.5703125" style="11" customWidth="1"/>
    <col min="947" max="947" width="5.140625" style="11" customWidth="1"/>
    <col min="948" max="954" width="16.42578125" style="11" customWidth="1"/>
    <col min="955" max="955" width="9.28515625" style="11" customWidth="1"/>
    <col min="956" max="957" width="0" style="11" hidden="1" customWidth="1"/>
    <col min="958" max="958" width="15.140625" style="11" customWidth="1"/>
    <col min="959" max="959" width="12.140625" style="11" customWidth="1"/>
    <col min="960" max="960" width="16" style="11" customWidth="1"/>
    <col min="961" max="961" width="13.140625" style="11" customWidth="1"/>
    <col min="962" max="962" width="13.42578125" style="11" customWidth="1"/>
    <col min="963" max="963" width="13.7109375" style="11" customWidth="1"/>
    <col min="964" max="964" width="12.7109375" style="11" bestFit="1" customWidth="1"/>
    <col min="965" max="965" width="15.5703125" style="11" customWidth="1"/>
    <col min="966" max="966" width="15.7109375" style="11" customWidth="1"/>
    <col min="967" max="967" width="10.5703125" style="11" customWidth="1"/>
    <col min="968" max="968" width="9.85546875" style="11" customWidth="1"/>
    <col min="969" max="970" width="0" style="11" hidden="1" customWidth="1"/>
    <col min="971" max="971" width="16.140625" style="11" bestFit="1" customWidth="1"/>
    <col min="972" max="972" width="15.7109375" style="11" customWidth="1"/>
    <col min="973" max="973" width="0" style="11" hidden="1" customWidth="1"/>
    <col min="974" max="974" width="12.7109375" style="11" bestFit="1" customWidth="1"/>
    <col min="975" max="975" width="14" style="11" customWidth="1"/>
    <col min="976" max="976" width="0" style="11" hidden="1" customWidth="1"/>
    <col min="977" max="977" width="14.42578125" style="11" bestFit="1" customWidth="1"/>
    <col min="978" max="978" width="14.85546875" style="11" bestFit="1" customWidth="1"/>
    <col min="979" max="1003" width="11.42578125" style="11" customWidth="1"/>
    <col min="1004" max="1004" width="16.5703125" style="11" bestFit="1" customWidth="1"/>
    <col min="1005" max="1005" width="13.28515625" style="11" bestFit="1" customWidth="1"/>
    <col min="1006" max="1009" width="11.42578125" style="11" customWidth="1"/>
    <col min="1010" max="1010" width="12.5703125" style="11" bestFit="1" customWidth="1"/>
    <col min="1011" max="1011" width="13.42578125" style="11" bestFit="1" customWidth="1"/>
    <col min="1012" max="1013" width="11.42578125" style="11"/>
    <col min="1014" max="1014" width="60" style="11" bestFit="1" customWidth="1"/>
    <col min="1015" max="1201" width="11.42578125" style="11"/>
    <col min="1202" max="1202" width="9.5703125" style="11" customWidth="1"/>
    <col min="1203" max="1203" width="5.140625" style="11" customWidth="1"/>
    <col min="1204" max="1210" width="16.42578125" style="11" customWidth="1"/>
    <col min="1211" max="1211" width="9.28515625" style="11" customWidth="1"/>
    <col min="1212" max="1213" width="0" style="11" hidden="1" customWidth="1"/>
    <col min="1214" max="1214" width="15.140625" style="11" customWidth="1"/>
    <col min="1215" max="1215" width="12.140625" style="11" customWidth="1"/>
    <col min="1216" max="1216" width="16" style="11" customWidth="1"/>
    <col min="1217" max="1217" width="13.140625" style="11" customWidth="1"/>
    <col min="1218" max="1218" width="13.42578125" style="11" customWidth="1"/>
    <col min="1219" max="1219" width="13.7109375" style="11" customWidth="1"/>
    <col min="1220" max="1220" width="12.7109375" style="11" bestFit="1" customWidth="1"/>
    <col min="1221" max="1221" width="15.5703125" style="11" customWidth="1"/>
    <col min="1222" max="1222" width="15.7109375" style="11" customWidth="1"/>
    <col min="1223" max="1223" width="10.5703125" style="11" customWidth="1"/>
    <col min="1224" max="1224" width="9.85546875" style="11" customWidth="1"/>
    <col min="1225" max="1226" width="0" style="11" hidden="1" customWidth="1"/>
    <col min="1227" max="1227" width="16.140625" style="11" bestFit="1" customWidth="1"/>
    <col min="1228" max="1228" width="15.7109375" style="11" customWidth="1"/>
    <col min="1229" max="1229" width="0" style="11" hidden="1" customWidth="1"/>
    <col min="1230" max="1230" width="12.7109375" style="11" bestFit="1" customWidth="1"/>
    <col min="1231" max="1231" width="14" style="11" customWidth="1"/>
    <col min="1232" max="1232" width="0" style="11" hidden="1" customWidth="1"/>
    <col min="1233" max="1233" width="14.42578125" style="11" bestFit="1" customWidth="1"/>
    <col min="1234" max="1234" width="14.85546875" style="11" bestFit="1" customWidth="1"/>
    <col min="1235" max="1259" width="11.42578125" style="11" customWidth="1"/>
    <col min="1260" max="1260" width="16.5703125" style="11" bestFit="1" customWidth="1"/>
    <col min="1261" max="1261" width="13.28515625" style="11" bestFit="1" customWidth="1"/>
    <col min="1262" max="1265" width="11.42578125" style="11" customWidth="1"/>
    <col min="1266" max="1266" width="12.5703125" style="11" bestFit="1" customWidth="1"/>
    <col min="1267" max="1267" width="13.42578125" style="11" bestFit="1" customWidth="1"/>
    <col min="1268" max="1269" width="11.42578125" style="11"/>
    <col min="1270" max="1270" width="60" style="11" bestFit="1" customWidth="1"/>
    <col min="1271" max="1457" width="11.42578125" style="11"/>
    <col min="1458" max="1458" width="9.5703125" style="11" customWidth="1"/>
    <col min="1459" max="1459" width="5.140625" style="11" customWidth="1"/>
    <col min="1460" max="1466" width="16.42578125" style="11" customWidth="1"/>
    <col min="1467" max="1467" width="9.28515625" style="11" customWidth="1"/>
    <col min="1468" max="1469" width="0" style="11" hidden="1" customWidth="1"/>
    <col min="1470" max="1470" width="15.140625" style="11" customWidth="1"/>
    <col min="1471" max="1471" width="12.140625" style="11" customWidth="1"/>
    <col min="1472" max="1472" width="16" style="11" customWidth="1"/>
    <col min="1473" max="1473" width="13.140625" style="11" customWidth="1"/>
    <col min="1474" max="1474" width="13.42578125" style="11" customWidth="1"/>
    <col min="1475" max="1475" width="13.7109375" style="11" customWidth="1"/>
    <col min="1476" max="1476" width="12.7109375" style="11" bestFit="1" customWidth="1"/>
    <col min="1477" max="1477" width="15.5703125" style="11" customWidth="1"/>
    <col min="1478" max="1478" width="15.7109375" style="11" customWidth="1"/>
    <col min="1479" max="1479" width="10.5703125" style="11" customWidth="1"/>
    <col min="1480" max="1480" width="9.85546875" style="11" customWidth="1"/>
    <col min="1481" max="1482" width="0" style="11" hidden="1" customWidth="1"/>
    <col min="1483" max="1483" width="16.140625" style="11" bestFit="1" customWidth="1"/>
    <col min="1484" max="1484" width="15.7109375" style="11" customWidth="1"/>
    <col min="1485" max="1485" width="0" style="11" hidden="1" customWidth="1"/>
    <col min="1486" max="1486" width="12.7109375" style="11" bestFit="1" customWidth="1"/>
    <col min="1487" max="1487" width="14" style="11" customWidth="1"/>
    <col min="1488" max="1488" width="0" style="11" hidden="1" customWidth="1"/>
    <col min="1489" max="1489" width="14.42578125" style="11" bestFit="1" customWidth="1"/>
    <col min="1490" max="1490" width="14.85546875" style="11" bestFit="1" customWidth="1"/>
    <col min="1491" max="1515" width="11.42578125" style="11" customWidth="1"/>
    <col min="1516" max="1516" width="16.5703125" style="11" bestFit="1" customWidth="1"/>
    <col min="1517" max="1517" width="13.28515625" style="11" bestFit="1" customWidth="1"/>
    <col min="1518" max="1521" width="11.42578125" style="11" customWidth="1"/>
    <col min="1522" max="1522" width="12.5703125" style="11" bestFit="1" customWidth="1"/>
    <col min="1523" max="1523" width="13.42578125" style="11" bestFit="1" customWidth="1"/>
    <col min="1524" max="1525" width="11.42578125" style="11"/>
    <col min="1526" max="1526" width="60" style="11" bestFit="1" customWidth="1"/>
    <col min="1527" max="1713" width="11.42578125" style="11"/>
    <col min="1714" max="1714" width="9.5703125" style="11" customWidth="1"/>
    <col min="1715" max="1715" width="5.140625" style="11" customWidth="1"/>
    <col min="1716" max="1722" width="16.42578125" style="11" customWidth="1"/>
    <col min="1723" max="1723" width="9.28515625" style="11" customWidth="1"/>
    <col min="1724" max="1725" width="0" style="11" hidden="1" customWidth="1"/>
    <col min="1726" max="1726" width="15.140625" style="11" customWidth="1"/>
    <col min="1727" max="1727" width="12.140625" style="11" customWidth="1"/>
    <col min="1728" max="1728" width="16" style="11" customWidth="1"/>
    <col min="1729" max="1729" width="13.140625" style="11" customWidth="1"/>
    <col min="1730" max="1730" width="13.42578125" style="11" customWidth="1"/>
    <col min="1731" max="1731" width="13.7109375" style="11" customWidth="1"/>
    <col min="1732" max="1732" width="12.7109375" style="11" bestFit="1" customWidth="1"/>
    <col min="1733" max="1733" width="15.5703125" style="11" customWidth="1"/>
    <col min="1734" max="1734" width="15.7109375" style="11" customWidth="1"/>
    <col min="1735" max="1735" width="10.5703125" style="11" customWidth="1"/>
    <col min="1736" max="1736" width="9.85546875" style="11" customWidth="1"/>
    <col min="1737" max="1738" width="0" style="11" hidden="1" customWidth="1"/>
    <col min="1739" max="1739" width="16.140625" style="11" bestFit="1" customWidth="1"/>
    <col min="1740" max="1740" width="15.7109375" style="11" customWidth="1"/>
    <col min="1741" max="1741" width="0" style="11" hidden="1" customWidth="1"/>
    <col min="1742" max="1742" width="12.7109375" style="11" bestFit="1" customWidth="1"/>
    <col min="1743" max="1743" width="14" style="11" customWidth="1"/>
    <col min="1744" max="1744" width="0" style="11" hidden="1" customWidth="1"/>
    <col min="1745" max="1745" width="14.42578125" style="11" bestFit="1" customWidth="1"/>
    <col min="1746" max="1746" width="14.85546875" style="11" bestFit="1" customWidth="1"/>
    <col min="1747" max="1771" width="11.42578125" style="11" customWidth="1"/>
    <col min="1772" max="1772" width="16.5703125" style="11" bestFit="1" customWidth="1"/>
    <col min="1773" max="1773" width="13.28515625" style="11" bestFit="1" customWidth="1"/>
    <col min="1774" max="1777" width="11.42578125" style="11" customWidth="1"/>
    <col min="1778" max="1778" width="12.5703125" style="11" bestFit="1" customWidth="1"/>
    <col min="1779" max="1779" width="13.42578125" style="11" bestFit="1" customWidth="1"/>
    <col min="1780" max="1781" width="11.42578125" style="11"/>
    <col min="1782" max="1782" width="60" style="11" bestFit="1" customWidth="1"/>
    <col min="1783" max="1969" width="11.42578125" style="11"/>
    <col min="1970" max="1970" width="9.5703125" style="11" customWidth="1"/>
    <col min="1971" max="1971" width="5.140625" style="11" customWidth="1"/>
    <col min="1972" max="1978" width="16.42578125" style="11" customWidth="1"/>
    <col min="1979" max="1979" width="9.28515625" style="11" customWidth="1"/>
    <col min="1980" max="1981" width="0" style="11" hidden="1" customWidth="1"/>
    <col min="1982" max="1982" width="15.140625" style="11" customWidth="1"/>
    <col min="1983" max="1983" width="12.140625" style="11" customWidth="1"/>
    <col min="1984" max="1984" width="16" style="11" customWidth="1"/>
    <col min="1985" max="1985" width="13.140625" style="11" customWidth="1"/>
    <col min="1986" max="1986" width="13.42578125" style="11" customWidth="1"/>
    <col min="1987" max="1987" width="13.7109375" style="11" customWidth="1"/>
    <col min="1988" max="1988" width="12.7109375" style="11" bestFit="1" customWidth="1"/>
    <col min="1989" max="1989" width="15.5703125" style="11" customWidth="1"/>
    <col min="1990" max="1990" width="15.7109375" style="11" customWidth="1"/>
    <col min="1991" max="1991" width="10.5703125" style="11" customWidth="1"/>
    <col min="1992" max="1992" width="9.85546875" style="11" customWidth="1"/>
    <col min="1993" max="1994" width="0" style="11" hidden="1" customWidth="1"/>
    <col min="1995" max="1995" width="16.140625" style="11" bestFit="1" customWidth="1"/>
    <col min="1996" max="1996" width="15.7109375" style="11" customWidth="1"/>
    <col min="1997" max="1997" width="0" style="11" hidden="1" customWidth="1"/>
    <col min="1998" max="1998" width="12.7109375" style="11" bestFit="1" customWidth="1"/>
    <col min="1999" max="1999" width="14" style="11" customWidth="1"/>
    <col min="2000" max="2000" width="0" style="11" hidden="1" customWidth="1"/>
    <col min="2001" max="2001" width="14.42578125" style="11" bestFit="1" customWidth="1"/>
    <col min="2002" max="2002" width="14.85546875" style="11" bestFit="1" customWidth="1"/>
    <col min="2003" max="2027" width="11.42578125" style="11" customWidth="1"/>
    <col min="2028" max="2028" width="16.5703125" style="11" bestFit="1" customWidth="1"/>
    <col min="2029" max="2029" width="13.28515625" style="11" bestFit="1" customWidth="1"/>
    <col min="2030" max="2033" width="11.42578125" style="11" customWidth="1"/>
    <col min="2034" max="2034" width="12.5703125" style="11" bestFit="1" customWidth="1"/>
    <col min="2035" max="2035" width="13.42578125" style="11" bestFit="1" customWidth="1"/>
    <col min="2036" max="2037" width="11.42578125" style="11"/>
    <col min="2038" max="2038" width="60" style="11" bestFit="1" customWidth="1"/>
    <col min="2039" max="2225" width="11.42578125" style="11"/>
    <col min="2226" max="2226" width="9.5703125" style="11" customWidth="1"/>
    <col min="2227" max="2227" width="5.140625" style="11" customWidth="1"/>
    <col min="2228" max="2234" width="16.42578125" style="11" customWidth="1"/>
    <col min="2235" max="2235" width="9.28515625" style="11" customWidth="1"/>
    <col min="2236" max="2237" width="0" style="11" hidden="1" customWidth="1"/>
    <col min="2238" max="2238" width="15.140625" style="11" customWidth="1"/>
    <col min="2239" max="2239" width="12.140625" style="11" customWidth="1"/>
    <col min="2240" max="2240" width="16" style="11" customWidth="1"/>
    <col min="2241" max="2241" width="13.140625" style="11" customWidth="1"/>
    <col min="2242" max="2242" width="13.42578125" style="11" customWidth="1"/>
    <col min="2243" max="2243" width="13.7109375" style="11" customWidth="1"/>
    <col min="2244" max="2244" width="12.7109375" style="11" bestFit="1" customWidth="1"/>
    <col min="2245" max="2245" width="15.5703125" style="11" customWidth="1"/>
    <col min="2246" max="2246" width="15.7109375" style="11" customWidth="1"/>
    <col min="2247" max="2247" width="10.5703125" style="11" customWidth="1"/>
    <col min="2248" max="2248" width="9.85546875" style="11" customWidth="1"/>
    <col min="2249" max="2250" width="0" style="11" hidden="1" customWidth="1"/>
    <col min="2251" max="2251" width="16.140625" style="11" bestFit="1" customWidth="1"/>
    <col min="2252" max="2252" width="15.7109375" style="11" customWidth="1"/>
    <col min="2253" max="2253" width="0" style="11" hidden="1" customWidth="1"/>
    <col min="2254" max="2254" width="12.7109375" style="11" bestFit="1" customWidth="1"/>
    <col min="2255" max="2255" width="14" style="11" customWidth="1"/>
    <col min="2256" max="2256" width="0" style="11" hidden="1" customWidth="1"/>
    <col min="2257" max="2257" width="14.42578125" style="11" bestFit="1" customWidth="1"/>
    <col min="2258" max="2258" width="14.85546875" style="11" bestFit="1" customWidth="1"/>
    <col min="2259" max="2283" width="11.42578125" style="11" customWidth="1"/>
    <col min="2284" max="2284" width="16.5703125" style="11" bestFit="1" customWidth="1"/>
    <col min="2285" max="2285" width="13.28515625" style="11" bestFit="1" customWidth="1"/>
    <col min="2286" max="2289" width="11.42578125" style="11" customWidth="1"/>
    <col min="2290" max="2290" width="12.5703125" style="11" bestFit="1" customWidth="1"/>
    <col min="2291" max="2291" width="13.42578125" style="11" bestFit="1" customWidth="1"/>
    <col min="2292" max="2293" width="11.42578125" style="11"/>
    <col min="2294" max="2294" width="60" style="11" bestFit="1" customWidth="1"/>
    <col min="2295" max="2481" width="11.42578125" style="11"/>
    <col min="2482" max="2482" width="9.5703125" style="11" customWidth="1"/>
    <col min="2483" max="2483" width="5.140625" style="11" customWidth="1"/>
    <col min="2484" max="2490" width="16.42578125" style="11" customWidth="1"/>
    <col min="2491" max="2491" width="9.28515625" style="11" customWidth="1"/>
    <col min="2492" max="2493" width="0" style="11" hidden="1" customWidth="1"/>
    <col min="2494" max="2494" width="15.140625" style="11" customWidth="1"/>
    <col min="2495" max="2495" width="12.140625" style="11" customWidth="1"/>
    <col min="2496" max="2496" width="16" style="11" customWidth="1"/>
    <col min="2497" max="2497" width="13.140625" style="11" customWidth="1"/>
    <col min="2498" max="2498" width="13.42578125" style="11" customWidth="1"/>
    <col min="2499" max="2499" width="13.7109375" style="11" customWidth="1"/>
    <col min="2500" max="2500" width="12.7109375" style="11" bestFit="1" customWidth="1"/>
    <col min="2501" max="2501" width="15.5703125" style="11" customWidth="1"/>
    <col min="2502" max="2502" width="15.7109375" style="11" customWidth="1"/>
    <col min="2503" max="2503" width="10.5703125" style="11" customWidth="1"/>
    <col min="2504" max="2504" width="9.85546875" style="11" customWidth="1"/>
    <col min="2505" max="2506" width="0" style="11" hidden="1" customWidth="1"/>
    <col min="2507" max="2507" width="16.140625" style="11" bestFit="1" customWidth="1"/>
    <col min="2508" max="2508" width="15.7109375" style="11" customWidth="1"/>
    <col min="2509" max="2509" width="0" style="11" hidden="1" customWidth="1"/>
    <col min="2510" max="2510" width="12.7109375" style="11" bestFit="1" customWidth="1"/>
    <col min="2511" max="2511" width="14" style="11" customWidth="1"/>
    <col min="2512" max="2512" width="0" style="11" hidden="1" customWidth="1"/>
    <col min="2513" max="2513" width="14.42578125" style="11" bestFit="1" customWidth="1"/>
    <col min="2514" max="2514" width="14.85546875" style="11" bestFit="1" customWidth="1"/>
    <col min="2515" max="2539" width="11.42578125" style="11" customWidth="1"/>
    <col min="2540" max="2540" width="16.5703125" style="11" bestFit="1" customWidth="1"/>
    <col min="2541" max="2541" width="13.28515625" style="11" bestFit="1" customWidth="1"/>
    <col min="2542" max="2545" width="11.42578125" style="11" customWidth="1"/>
    <col min="2546" max="2546" width="12.5703125" style="11" bestFit="1" customWidth="1"/>
    <col min="2547" max="2547" width="13.42578125" style="11" bestFit="1" customWidth="1"/>
    <col min="2548" max="2549" width="11.42578125" style="11"/>
    <col min="2550" max="2550" width="60" style="11" bestFit="1" customWidth="1"/>
    <col min="2551" max="2737" width="11.42578125" style="11"/>
    <col min="2738" max="2738" width="9.5703125" style="11" customWidth="1"/>
    <col min="2739" max="2739" width="5.140625" style="11" customWidth="1"/>
    <col min="2740" max="2746" width="16.42578125" style="11" customWidth="1"/>
    <col min="2747" max="2747" width="9.28515625" style="11" customWidth="1"/>
    <col min="2748" max="2749" width="0" style="11" hidden="1" customWidth="1"/>
    <col min="2750" max="2750" width="15.140625" style="11" customWidth="1"/>
    <col min="2751" max="2751" width="12.140625" style="11" customWidth="1"/>
    <col min="2752" max="2752" width="16" style="11" customWidth="1"/>
    <col min="2753" max="2753" width="13.140625" style="11" customWidth="1"/>
    <col min="2754" max="2754" width="13.42578125" style="11" customWidth="1"/>
    <col min="2755" max="2755" width="13.7109375" style="11" customWidth="1"/>
    <col min="2756" max="2756" width="12.7109375" style="11" bestFit="1" customWidth="1"/>
    <col min="2757" max="2757" width="15.5703125" style="11" customWidth="1"/>
    <col min="2758" max="2758" width="15.7109375" style="11" customWidth="1"/>
    <col min="2759" max="2759" width="10.5703125" style="11" customWidth="1"/>
    <col min="2760" max="2760" width="9.85546875" style="11" customWidth="1"/>
    <col min="2761" max="2762" width="0" style="11" hidden="1" customWidth="1"/>
    <col min="2763" max="2763" width="16.140625" style="11" bestFit="1" customWidth="1"/>
    <col min="2764" max="2764" width="15.7109375" style="11" customWidth="1"/>
    <col min="2765" max="2765" width="0" style="11" hidden="1" customWidth="1"/>
    <col min="2766" max="2766" width="12.7109375" style="11" bestFit="1" customWidth="1"/>
    <col min="2767" max="2767" width="14" style="11" customWidth="1"/>
    <col min="2768" max="2768" width="0" style="11" hidden="1" customWidth="1"/>
    <col min="2769" max="2769" width="14.42578125" style="11" bestFit="1" customWidth="1"/>
    <col min="2770" max="2770" width="14.85546875" style="11" bestFit="1" customWidth="1"/>
    <col min="2771" max="2795" width="11.42578125" style="11" customWidth="1"/>
    <col min="2796" max="2796" width="16.5703125" style="11" bestFit="1" customWidth="1"/>
    <col min="2797" max="2797" width="13.28515625" style="11" bestFit="1" customWidth="1"/>
    <col min="2798" max="2801" width="11.42578125" style="11" customWidth="1"/>
    <col min="2802" max="2802" width="12.5703125" style="11" bestFit="1" customWidth="1"/>
    <col min="2803" max="2803" width="13.42578125" style="11" bestFit="1" customWidth="1"/>
    <col min="2804" max="2805" width="11.42578125" style="11"/>
    <col min="2806" max="2806" width="60" style="11" bestFit="1" customWidth="1"/>
    <col min="2807" max="2993" width="11.42578125" style="11"/>
    <col min="2994" max="2994" width="9.5703125" style="11" customWidth="1"/>
    <col min="2995" max="2995" width="5.140625" style="11" customWidth="1"/>
    <col min="2996" max="3002" width="16.42578125" style="11" customWidth="1"/>
    <col min="3003" max="3003" width="9.28515625" style="11" customWidth="1"/>
    <col min="3004" max="3005" width="0" style="11" hidden="1" customWidth="1"/>
    <col min="3006" max="3006" width="15.140625" style="11" customWidth="1"/>
    <col min="3007" max="3007" width="12.140625" style="11" customWidth="1"/>
    <col min="3008" max="3008" width="16" style="11" customWidth="1"/>
    <col min="3009" max="3009" width="13.140625" style="11" customWidth="1"/>
    <col min="3010" max="3010" width="13.42578125" style="11" customWidth="1"/>
    <col min="3011" max="3011" width="13.7109375" style="11" customWidth="1"/>
    <col min="3012" max="3012" width="12.7109375" style="11" bestFit="1" customWidth="1"/>
    <col min="3013" max="3013" width="15.5703125" style="11" customWidth="1"/>
    <col min="3014" max="3014" width="15.7109375" style="11" customWidth="1"/>
    <col min="3015" max="3015" width="10.5703125" style="11" customWidth="1"/>
    <col min="3016" max="3016" width="9.85546875" style="11" customWidth="1"/>
    <col min="3017" max="3018" width="0" style="11" hidden="1" customWidth="1"/>
    <col min="3019" max="3019" width="16.140625" style="11" bestFit="1" customWidth="1"/>
    <col min="3020" max="3020" width="15.7109375" style="11" customWidth="1"/>
    <col min="3021" max="3021" width="0" style="11" hidden="1" customWidth="1"/>
    <col min="3022" max="3022" width="12.7109375" style="11" bestFit="1" customWidth="1"/>
    <col min="3023" max="3023" width="14" style="11" customWidth="1"/>
    <col min="3024" max="3024" width="0" style="11" hidden="1" customWidth="1"/>
    <col min="3025" max="3025" width="14.42578125" style="11" bestFit="1" customWidth="1"/>
    <col min="3026" max="3026" width="14.85546875" style="11" bestFit="1" customWidth="1"/>
    <col min="3027" max="3051" width="11.42578125" style="11" customWidth="1"/>
    <col min="3052" max="3052" width="16.5703125" style="11" bestFit="1" customWidth="1"/>
    <col min="3053" max="3053" width="13.28515625" style="11" bestFit="1" customWidth="1"/>
    <col min="3054" max="3057" width="11.42578125" style="11" customWidth="1"/>
    <col min="3058" max="3058" width="12.5703125" style="11" bestFit="1" customWidth="1"/>
    <col min="3059" max="3059" width="13.42578125" style="11" bestFit="1" customWidth="1"/>
    <col min="3060" max="3061" width="11.42578125" style="11"/>
    <col min="3062" max="3062" width="60" style="11" bestFit="1" customWidth="1"/>
    <col min="3063" max="3249" width="11.42578125" style="11"/>
    <col min="3250" max="3250" width="9.5703125" style="11" customWidth="1"/>
    <col min="3251" max="3251" width="5.140625" style="11" customWidth="1"/>
    <col min="3252" max="3258" width="16.42578125" style="11" customWidth="1"/>
    <col min="3259" max="3259" width="9.28515625" style="11" customWidth="1"/>
    <col min="3260" max="3261" width="0" style="11" hidden="1" customWidth="1"/>
    <col min="3262" max="3262" width="15.140625" style="11" customWidth="1"/>
    <col min="3263" max="3263" width="12.140625" style="11" customWidth="1"/>
    <col min="3264" max="3264" width="16" style="11" customWidth="1"/>
    <col min="3265" max="3265" width="13.140625" style="11" customWidth="1"/>
    <col min="3266" max="3266" width="13.42578125" style="11" customWidth="1"/>
    <col min="3267" max="3267" width="13.7109375" style="11" customWidth="1"/>
    <col min="3268" max="3268" width="12.7109375" style="11" bestFit="1" customWidth="1"/>
    <col min="3269" max="3269" width="15.5703125" style="11" customWidth="1"/>
    <col min="3270" max="3270" width="15.7109375" style="11" customWidth="1"/>
    <col min="3271" max="3271" width="10.5703125" style="11" customWidth="1"/>
    <col min="3272" max="3272" width="9.85546875" style="11" customWidth="1"/>
    <col min="3273" max="3274" width="0" style="11" hidden="1" customWidth="1"/>
    <col min="3275" max="3275" width="16.140625" style="11" bestFit="1" customWidth="1"/>
    <col min="3276" max="3276" width="15.7109375" style="11" customWidth="1"/>
    <col min="3277" max="3277" width="0" style="11" hidden="1" customWidth="1"/>
    <col min="3278" max="3278" width="12.7109375" style="11" bestFit="1" customWidth="1"/>
    <col min="3279" max="3279" width="14" style="11" customWidth="1"/>
    <col min="3280" max="3280" width="0" style="11" hidden="1" customWidth="1"/>
    <col min="3281" max="3281" width="14.42578125" style="11" bestFit="1" customWidth="1"/>
    <col min="3282" max="3282" width="14.85546875" style="11" bestFit="1" customWidth="1"/>
    <col min="3283" max="3307" width="11.42578125" style="11" customWidth="1"/>
    <col min="3308" max="3308" width="16.5703125" style="11" bestFit="1" customWidth="1"/>
    <col min="3309" max="3309" width="13.28515625" style="11" bestFit="1" customWidth="1"/>
    <col min="3310" max="3313" width="11.42578125" style="11" customWidth="1"/>
    <col min="3314" max="3314" width="12.5703125" style="11" bestFit="1" customWidth="1"/>
    <col min="3315" max="3315" width="13.42578125" style="11" bestFit="1" customWidth="1"/>
    <col min="3316" max="3317" width="11.42578125" style="11"/>
    <col min="3318" max="3318" width="60" style="11" bestFit="1" customWidth="1"/>
    <col min="3319" max="3505" width="11.42578125" style="11"/>
    <col min="3506" max="3506" width="9.5703125" style="11" customWidth="1"/>
    <col min="3507" max="3507" width="5.140625" style="11" customWidth="1"/>
    <col min="3508" max="3514" width="16.42578125" style="11" customWidth="1"/>
    <col min="3515" max="3515" width="9.28515625" style="11" customWidth="1"/>
    <col min="3516" max="3517" width="0" style="11" hidden="1" customWidth="1"/>
    <col min="3518" max="3518" width="15.140625" style="11" customWidth="1"/>
    <col min="3519" max="3519" width="12.140625" style="11" customWidth="1"/>
    <col min="3520" max="3520" width="16" style="11" customWidth="1"/>
    <col min="3521" max="3521" width="13.140625" style="11" customWidth="1"/>
    <col min="3522" max="3522" width="13.42578125" style="11" customWidth="1"/>
    <col min="3523" max="3523" width="13.7109375" style="11" customWidth="1"/>
    <col min="3524" max="3524" width="12.7109375" style="11" bestFit="1" customWidth="1"/>
    <col min="3525" max="3525" width="15.5703125" style="11" customWidth="1"/>
    <col min="3526" max="3526" width="15.7109375" style="11" customWidth="1"/>
    <col min="3527" max="3527" width="10.5703125" style="11" customWidth="1"/>
    <col min="3528" max="3528" width="9.85546875" style="11" customWidth="1"/>
    <col min="3529" max="3530" width="0" style="11" hidden="1" customWidth="1"/>
    <col min="3531" max="3531" width="16.140625" style="11" bestFit="1" customWidth="1"/>
    <col min="3532" max="3532" width="15.7109375" style="11" customWidth="1"/>
    <col min="3533" max="3533" width="0" style="11" hidden="1" customWidth="1"/>
    <col min="3534" max="3534" width="12.7109375" style="11" bestFit="1" customWidth="1"/>
    <col min="3535" max="3535" width="14" style="11" customWidth="1"/>
    <col min="3536" max="3536" width="0" style="11" hidden="1" customWidth="1"/>
    <col min="3537" max="3537" width="14.42578125" style="11" bestFit="1" customWidth="1"/>
    <col min="3538" max="3538" width="14.85546875" style="11" bestFit="1" customWidth="1"/>
    <col min="3539" max="3563" width="11.42578125" style="11" customWidth="1"/>
    <col min="3564" max="3564" width="16.5703125" style="11" bestFit="1" customWidth="1"/>
    <col min="3565" max="3565" width="13.28515625" style="11" bestFit="1" customWidth="1"/>
    <col min="3566" max="3569" width="11.42578125" style="11" customWidth="1"/>
    <col min="3570" max="3570" width="12.5703125" style="11" bestFit="1" customWidth="1"/>
    <col min="3571" max="3571" width="13.42578125" style="11" bestFit="1" customWidth="1"/>
    <col min="3572" max="3573" width="11.42578125" style="11"/>
    <col min="3574" max="3574" width="60" style="11" bestFit="1" customWidth="1"/>
    <col min="3575" max="3761" width="11.42578125" style="11"/>
    <col min="3762" max="3762" width="9.5703125" style="11" customWidth="1"/>
    <col min="3763" max="3763" width="5.140625" style="11" customWidth="1"/>
    <col min="3764" max="3770" width="16.42578125" style="11" customWidth="1"/>
    <col min="3771" max="3771" width="9.28515625" style="11" customWidth="1"/>
    <col min="3772" max="3773" width="0" style="11" hidden="1" customWidth="1"/>
    <col min="3774" max="3774" width="15.140625" style="11" customWidth="1"/>
    <col min="3775" max="3775" width="12.140625" style="11" customWidth="1"/>
    <col min="3776" max="3776" width="16" style="11" customWidth="1"/>
    <col min="3777" max="3777" width="13.140625" style="11" customWidth="1"/>
    <col min="3778" max="3778" width="13.42578125" style="11" customWidth="1"/>
    <col min="3779" max="3779" width="13.7109375" style="11" customWidth="1"/>
    <col min="3780" max="3780" width="12.7109375" style="11" bestFit="1" customWidth="1"/>
    <col min="3781" max="3781" width="15.5703125" style="11" customWidth="1"/>
    <col min="3782" max="3782" width="15.7109375" style="11" customWidth="1"/>
    <col min="3783" max="3783" width="10.5703125" style="11" customWidth="1"/>
    <col min="3784" max="3784" width="9.85546875" style="11" customWidth="1"/>
    <col min="3785" max="3786" width="0" style="11" hidden="1" customWidth="1"/>
    <col min="3787" max="3787" width="16.140625" style="11" bestFit="1" customWidth="1"/>
    <col min="3788" max="3788" width="15.7109375" style="11" customWidth="1"/>
    <col min="3789" max="3789" width="0" style="11" hidden="1" customWidth="1"/>
    <col min="3790" max="3790" width="12.7109375" style="11" bestFit="1" customWidth="1"/>
    <col min="3791" max="3791" width="14" style="11" customWidth="1"/>
    <col min="3792" max="3792" width="0" style="11" hidden="1" customWidth="1"/>
    <col min="3793" max="3793" width="14.42578125" style="11" bestFit="1" customWidth="1"/>
    <col min="3794" max="3794" width="14.85546875" style="11" bestFit="1" customWidth="1"/>
    <col min="3795" max="3819" width="11.42578125" style="11" customWidth="1"/>
    <col min="3820" max="3820" width="16.5703125" style="11" bestFit="1" customWidth="1"/>
    <col min="3821" max="3821" width="13.28515625" style="11" bestFit="1" customWidth="1"/>
    <col min="3822" max="3825" width="11.42578125" style="11" customWidth="1"/>
    <col min="3826" max="3826" width="12.5703125" style="11" bestFit="1" customWidth="1"/>
    <col min="3827" max="3827" width="13.42578125" style="11" bestFit="1" customWidth="1"/>
    <col min="3828" max="3829" width="11.42578125" style="11"/>
    <col min="3830" max="3830" width="60" style="11" bestFit="1" customWidth="1"/>
    <col min="3831" max="4017" width="11.42578125" style="11"/>
    <col min="4018" max="4018" width="9.5703125" style="11" customWidth="1"/>
    <col min="4019" max="4019" width="5.140625" style="11" customWidth="1"/>
    <col min="4020" max="4026" width="16.42578125" style="11" customWidth="1"/>
    <col min="4027" max="4027" width="9.28515625" style="11" customWidth="1"/>
    <col min="4028" max="4029" width="0" style="11" hidden="1" customWidth="1"/>
    <col min="4030" max="4030" width="15.140625" style="11" customWidth="1"/>
    <col min="4031" max="4031" width="12.140625" style="11" customWidth="1"/>
    <col min="4032" max="4032" width="16" style="11" customWidth="1"/>
    <col min="4033" max="4033" width="13.140625" style="11" customWidth="1"/>
    <col min="4034" max="4034" width="13.42578125" style="11" customWidth="1"/>
    <col min="4035" max="4035" width="13.7109375" style="11" customWidth="1"/>
    <col min="4036" max="4036" width="12.7109375" style="11" bestFit="1" customWidth="1"/>
    <col min="4037" max="4037" width="15.5703125" style="11" customWidth="1"/>
    <col min="4038" max="4038" width="15.7109375" style="11" customWidth="1"/>
    <col min="4039" max="4039" width="10.5703125" style="11" customWidth="1"/>
    <col min="4040" max="4040" width="9.85546875" style="11" customWidth="1"/>
    <col min="4041" max="4042" width="0" style="11" hidden="1" customWidth="1"/>
    <col min="4043" max="4043" width="16.140625" style="11" bestFit="1" customWidth="1"/>
    <col min="4044" max="4044" width="15.7109375" style="11" customWidth="1"/>
    <col min="4045" max="4045" width="0" style="11" hidden="1" customWidth="1"/>
    <col min="4046" max="4046" width="12.7109375" style="11" bestFit="1" customWidth="1"/>
    <col min="4047" max="4047" width="14" style="11" customWidth="1"/>
    <col min="4048" max="4048" width="0" style="11" hidden="1" customWidth="1"/>
    <col min="4049" max="4049" width="14.42578125" style="11" bestFit="1" customWidth="1"/>
    <col min="4050" max="4050" width="14.85546875" style="11" bestFit="1" customWidth="1"/>
    <col min="4051" max="4075" width="11.42578125" style="11" customWidth="1"/>
    <col min="4076" max="4076" width="16.5703125" style="11" bestFit="1" customWidth="1"/>
    <col min="4077" max="4077" width="13.28515625" style="11" bestFit="1" customWidth="1"/>
    <col min="4078" max="4081" width="11.42578125" style="11" customWidth="1"/>
    <col min="4082" max="4082" width="12.5703125" style="11" bestFit="1" customWidth="1"/>
    <col min="4083" max="4083" width="13.42578125" style="11" bestFit="1" customWidth="1"/>
    <col min="4084" max="4085" width="11.42578125" style="11"/>
    <col min="4086" max="4086" width="60" style="11" bestFit="1" customWidth="1"/>
    <col min="4087" max="4273" width="11.42578125" style="11"/>
    <col min="4274" max="4274" width="9.5703125" style="11" customWidth="1"/>
    <col min="4275" max="4275" width="5.140625" style="11" customWidth="1"/>
    <col min="4276" max="4282" width="16.42578125" style="11" customWidth="1"/>
    <col min="4283" max="4283" width="9.28515625" style="11" customWidth="1"/>
    <col min="4284" max="4285" width="0" style="11" hidden="1" customWidth="1"/>
    <col min="4286" max="4286" width="15.140625" style="11" customWidth="1"/>
    <col min="4287" max="4287" width="12.140625" style="11" customWidth="1"/>
    <col min="4288" max="4288" width="16" style="11" customWidth="1"/>
    <col min="4289" max="4289" width="13.140625" style="11" customWidth="1"/>
    <col min="4290" max="4290" width="13.42578125" style="11" customWidth="1"/>
    <col min="4291" max="4291" width="13.7109375" style="11" customWidth="1"/>
    <col min="4292" max="4292" width="12.7109375" style="11" bestFit="1" customWidth="1"/>
    <col min="4293" max="4293" width="15.5703125" style="11" customWidth="1"/>
    <col min="4294" max="4294" width="15.7109375" style="11" customWidth="1"/>
    <col min="4295" max="4295" width="10.5703125" style="11" customWidth="1"/>
    <col min="4296" max="4296" width="9.85546875" style="11" customWidth="1"/>
    <col min="4297" max="4298" width="0" style="11" hidden="1" customWidth="1"/>
    <col min="4299" max="4299" width="16.140625" style="11" bestFit="1" customWidth="1"/>
    <col min="4300" max="4300" width="15.7109375" style="11" customWidth="1"/>
    <col min="4301" max="4301" width="0" style="11" hidden="1" customWidth="1"/>
    <col min="4302" max="4302" width="12.7109375" style="11" bestFit="1" customWidth="1"/>
    <col min="4303" max="4303" width="14" style="11" customWidth="1"/>
    <col min="4304" max="4304" width="0" style="11" hidden="1" customWidth="1"/>
    <col min="4305" max="4305" width="14.42578125" style="11" bestFit="1" customWidth="1"/>
    <col min="4306" max="4306" width="14.85546875" style="11" bestFit="1" customWidth="1"/>
    <col min="4307" max="4331" width="11.42578125" style="11" customWidth="1"/>
    <col min="4332" max="4332" width="16.5703125" style="11" bestFit="1" customWidth="1"/>
    <col min="4333" max="4333" width="13.28515625" style="11" bestFit="1" customWidth="1"/>
    <col min="4334" max="4337" width="11.42578125" style="11" customWidth="1"/>
    <col min="4338" max="4338" width="12.5703125" style="11" bestFit="1" customWidth="1"/>
    <col min="4339" max="4339" width="13.42578125" style="11" bestFit="1" customWidth="1"/>
    <col min="4340" max="4341" width="11.42578125" style="11"/>
    <col min="4342" max="4342" width="60" style="11" bestFit="1" customWidth="1"/>
    <col min="4343" max="4529" width="11.42578125" style="11"/>
    <col min="4530" max="4530" width="9.5703125" style="11" customWidth="1"/>
    <col min="4531" max="4531" width="5.140625" style="11" customWidth="1"/>
    <col min="4532" max="4538" width="16.42578125" style="11" customWidth="1"/>
    <col min="4539" max="4539" width="9.28515625" style="11" customWidth="1"/>
    <col min="4540" max="4541" width="0" style="11" hidden="1" customWidth="1"/>
    <col min="4542" max="4542" width="15.140625" style="11" customWidth="1"/>
    <col min="4543" max="4543" width="12.140625" style="11" customWidth="1"/>
    <col min="4544" max="4544" width="16" style="11" customWidth="1"/>
    <col min="4545" max="4545" width="13.140625" style="11" customWidth="1"/>
    <col min="4546" max="4546" width="13.42578125" style="11" customWidth="1"/>
    <col min="4547" max="4547" width="13.7109375" style="11" customWidth="1"/>
    <col min="4548" max="4548" width="12.7109375" style="11" bestFit="1" customWidth="1"/>
    <col min="4549" max="4549" width="15.5703125" style="11" customWidth="1"/>
    <col min="4550" max="4550" width="15.7109375" style="11" customWidth="1"/>
    <col min="4551" max="4551" width="10.5703125" style="11" customWidth="1"/>
    <col min="4552" max="4552" width="9.85546875" style="11" customWidth="1"/>
    <col min="4553" max="4554" width="0" style="11" hidden="1" customWidth="1"/>
    <col min="4555" max="4555" width="16.140625" style="11" bestFit="1" customWidth="1"/>
    <col min="4556" max="4556" width="15.7109375" style="11" customWidth="1"/>
    <col min="4557" max="4557" width="0" style="11" hidden="1" customWidth="1"/>
    <col min="4558" max="4558" width="12.7109375" style="11" bestFit="1" customWidth="1"/>
    <col min="4559" max="4559" width="14" style="11" customWidth="1"/>
    <col min="4560" max="4560" width="0" style="11" hidden="1" customWidth="1"/>
    <col min="4561" max="4561" width="14.42578125" style="11" bestFit="1" customWidth="1"/>
    <col min="4562" max="4562" width="14.85546875" style="11" bestFit="1" customWidth="1"/>
    <col min="4563" max="4587" width="11.42578125" style="11" customWidth="1"/>
    <col min="4588" max="4588" width="16.5703125" style="11" bestFit="1" customWidth="1"/>
    <col min="4589" max="4589" width="13.28515625" style="11" bestFit="1" customWidth="1"/>
    <col min="4590" max="4593" width="11.42578125" style="11" customWidth="1"/>
    <col min="4594" max="4594" width="12.5703125" style="11" bestFit="1" customWidth="1"/>
    <col min="4595" max="4595" width="13.42578125" style="11" bestFit="1" customWidth="1"/>
    <col min="4596" max="4597" width="11.42578125" style="11"/>
    <col min="4598" max="4598" width="60" style="11" bestFit="1" customWidth="1"/>
    <col min="4599" max="4785" width="11.42578125" style="11"/>
    <col min="4786" max="4786" width="9.5703125" style="11" customWidth="1"/>
    <col min="4787" max="4787" width="5.140625" style="11" customWidth="1"/>
    <col min="4788" max="4794" width="16.42578125" style="11" customWidth="1"/>
    <col min="4795" max="4795" width="9.28515625" style="11" customWidth="1"/>
    <col min="4796" max="4797" width="0" style="11" hidden="1" customWidth="1"/>
    <col min="4798" max="4798" width="15.140625" style="11" customWidth="1"/>
    <col min="4799" max="4799" width="12.140625" style="11" customWidth="1"/>
    <col min="4800" max="4800" width="16" style="11" customWidth="1"/>
    <col min="4801" max="4801" width="13.140625" style="11" customWidth="1"/>
    <col min="4802" max="4802" width="13.42578125" style="11" customWidth="1"/>
    <col min="4803" max="4803" width="13.7109375" style="11" customWidth="1"/>
    <col min="4804" max="4804" width="12.7109375" style="11" bestFit="1" customWidth="1"/>
    <col min="4805" max="4805" width="15.5703125" style="11" customWidth="1"/>
    <col min="4806" max="4806" width="15.7109375" style="11" customWidth="1"/>
    <col min="4807" max="4807" width="10.5703125" style="11" customWidth="1"/>
    <col min="4808" max="4808" width="9.85546875" style="11" customWidth="1"/>
    <col min="4809" max="4810" width="0" style="11" hidden="1" customWidth="1"/>
    <col min="4811" max="4811" width="16.140625" style="11" bestFit="1" customWidth="1"/>
    <col min="4812" max="4812" width="15.7109375" style="11" customWidth="1"/>
    <col min="4813" max="4813" width="0" style="11" hidden="1" customWidth="1"/>
    <col min="4814" max="4814" width="12.7109375" style="11" bestFit="1" customWidth="1"/>
    <col min="4815" max="4815" width="14" style="11" customWidth="1"/>
    <col min="4816" max="4816" width="0" style="11" hidden="1" customWidth="1"/>
    <col min="4817" max="4817" width="14.42578125" style="11" bestFit="1" customWidth="1"/>
    <col min="4818" max="4818" width="14.85546875" style="11" bestFit="1" customWidth="1"/>
    <col min="4819" max="4843" width="11.42578125" style="11" customWidth="1"/>
    <col min="4844" max="4844" width="16.5703125" style="11" bestFit="1" customWidth="1"/>
    <col min="4845" max="4845" width="13.28515625" style="11" bestFit="1" customWidth="1"/>
    <col min="4846" max="4849" width="11.42578125" style="11" customWidth="1"/>
    <col min="4850" max="4850" width="12.5703125" style="11" bestFit="1" customWidth="1"/>
    <col min="4851" max="4851" width="13.42578125" style="11" bestFit="1" customWidth="1"/>
    <col min="4852" max="4853" width="11.42578125" style="11"/>
    <col min="4854" max="4854" width="60" style="11" bestFit="1" customWidth="1"/>
    <col min="4855" max="5041" width="11.42578125" style="11"/>
    <col min="5042" max="5042" width="9.5703125" style="11" customWidth="1"/>
    <col min="5043" max="5043" width="5.140625" style="11" customWidth="1"/>
    <col min="5044" max="5050" width="16.42578125" style="11" customWidth="1"/>
    <col min="5051" max="5051" width="9.28515625" style="11" customWidth="1"/>
    <col min="5052" max="5053" width="0" style="11" hidden="1" customWidth="1"/>
    <col min="5054" max="5054" width="15.140625" style="11" customWidth="1"/>
    <col min="5055" max="5055" width="12.140625" style="11" customWidth="1"/>
    <col min="5056" max="5056" width="16" style="11" customWidth="1"/>
    <col min="5057" max="5057" width="13.140625" style="11" customWidth="1"/>
    <col min="5058" max="5058" width="13.42578125" style="11" customWidth="1"/>
    <col min="5059" max="5059" width="13.7109375" style="11" customWidth="1"/>
    <col min="5060" max="5060" width="12.7109375" style="11" bestFit="1" customWidth="1"/>
    <col min="5061" max="5061" width="15.5703125" style="11" customWidth="1"/>
    <col min="5062" max="5062" width="15.7109375" style="11" customWidth="1"/>
    <col min="5063" max="5063" width="10.5703125" style="11" customWidth="1"/>
    <col min="5064" max="5064" width="9.85546875" style="11" customWidth="1"/>
    <col min="5065" max="5066" width="0" style="11" hidden="1" customWidth="1"/>
    <col min="5067" max="5067" width="16.140625" style="11" bestFit="1" customWidth="1"/>
    <col min="5068" max="5068" width="15.7109375" style="11" customWidth="1"/>
    <col min="5069" max="5069" width="0" style="11" hidden="1" customWidth="1"/>
    <col min="5070" max="5070" width="12.7109375" style="11" bestFit="1" customWidth="1"/>
    <col min="5071" max="5071" width="14" style="11" customWidth="1"/>
    <col min="5072" max="5072" width="0" style="11" hidden="1" customWidth="1"/>
    <col min="5073" max="5073" width="14.42578125" style="11" bestFit="1" customWidth="1"/>
    <col min="5074" max="5074" width="14.85546875" style="11" bestFit="1" customWidth="1"/>
    <col min="5075" max="5099" width="11.42578125" style="11" customWidth="1"/>
    <col min="5100" max="5100" width="16.5703125" style="11" bestFit="1" customWidth="1"/>
    <col min="5101" max="5101" width="13.28515625" style="11" bestFit="1" customWidth="1"/>
    <col min="5102" max="5105" width="11.42578125" style="11" customWidth="1"/>
    <col min="5106" max="5106" width="12.5703125" style="11" bestFit="1" customWidth="1"/>
    <col min="5107" max="5107" width="13.42578125" style="11" bestFit="1" customWidth="1"/>
    <col min="5108" max="5109" width="11.42578125" style="11"/>
    <col min="5110" max="5110" width="60" style="11" bestFit="1" customWidth="1"/>
    <col min="5111" max="5297" width="11.42578125" style="11"/>
    <col min="5298" max="5298" width="9.5703125" style="11" customWidth="1"/>
    <col min="5299" max="5299" width="5.140625" style="11" customWidth="1"/>
    <col min="5300" max="5306" width="16.42578125" style="11" customWidth="1"/>
    <col min="5307" max="5307" width="9.28515625" style="11" customWidth="1"/>
    <col min="5308" max="5309" width="0" style="11" hidden="1" customWidth="1"/>
    <col min="5310" max="5310" width="15.140625" style="11" customWidth="1"/>
    <col min="5311" max="5311" width="12.140625" style="11" customWidth="1"/>
    <col min="5312" max="5312" width="16" style="11" customWidth="1"/>
    <col min="5313" max="5313" width="13.140625" style="11" customWidth="1"/>
    <col min="5314" max="5314" width="13.42578125" style="11" customWidth="1"/>
    <col min="5315" max="5315" width="13.7109375" style="11" customWidth="1"/>
    <col min="5316" max="5316" width="12.7109375" style="11" bestFit="1" customWidth="1"/>
    <col min="5317" max="5317" width="15.5703125" style="11" customWidth="1"/>
    <col min="5318" max="5318" width="15.7109375" style="11" customWidth="1"/>
    <col min="5319" max="5319" width="10.5703125" style="11" customWidth="1"/>
    <col min="5320" max="5320" width="9.85546875" style="11" customWidth="1"/>
    <col min="5321" max="5322" width="0" style="11" hidden="1" customWidth="1"/>
    <col min="5323" max="5323" width="16.140625" style="11" bestFit="1" customWidth="1"/>
    <col min="5324" max="5324" width="15.7109375" style="11" customWidth="1"/>
    <col min="5325" max="5325" width="0" style="11" hidden="1" customWidth="1"/>
    <col min="5326" max="5326" width="12.7109375" style="11" bestFit="1" customWidth="1"/>
    <col min="5327" max="5327" width="14" style="11" customWidth="1"/>
    <col min="5328" max="5328" width="0" style="11" hidden="1" customWidth="1"/>
    <col min="5329" max="5329" width="14.42578125" style="11" bestFit="1" customWidth="1"/>
    <col min="5330" max="5330" width="14.85546875" style="11" bestFit="1" customWidth="1"/>
    <col min="5331" max="5355" width="11.42578125" style="11" customWidth="1"/>
    <col min="5356" max="5356" width="16.5703125" style="11" bestFit="1" customWidth="1"/>
    <col min="5357" max="5357" width="13.28515625" style="11" bestFit="1" customWidth="1"/>
    <col min="5358" max="5361" width="11.42578125" style="11" customWidth="1"/>
    <col min="5362" max="5362" width="12.5703125" style="11" bestFit="1" customWidth="1"/>
    <col min="5363" max="5363" width="13.42578125" style="11" bestFit="1" customWidth="1"/>
    <col min="5364" max="5365" width="11.42578125" style="11"/>
    <col min="5366" max="5366" width="60" style="11" bestFit="1" customWidth="1"/>
    <col min="5367" max="5553" width="11.42578125" style="11"/>
    <col min="5554" max="5554" width="9.5703125" style="11" customWidth="1"/>
    <col min="5555" max="5555" width="5.140625" style="11" customWidth="1"/>
    <col min="5556" max="5562" width="16.42578125" style="11" customWidth="1"/>
    <col min="5563" max="5563" width="9.28515625" style="11" customWidth="1"/>
    <col min="5564" max="5565" width="0" style="11" hidden="1" customWidth="1"/>
    <col min="5566" max="5566" width="15.140625" style="11" customWidth="1"/>
    <col min="5567" max="5567" width="12.140625" style="11" customWidth="1"/>
    <col min="5568" max="5568" width="16" style="11" customWidth="1"/>
    <col min="5569" max="5569" width="13.140625" style="11" customWidth="1"/>
    <col min="5570" max="5570" width="13.42578125" style="11" customWidth="1"/>
    <col min="5571" max="5571" width="13.7109375" style="11" customWidth="1"/>
    <col min="5572" max="5572" width="12.7109375" style="11" bestFit="1" customWidth="1"/>
    <col min="5573" max="5573" width="15.5703125" style="11" customWidth="1"/>
    <col min="5574" max="5574" width="15.7109375" style="11" customWidth="1"/>
    <col min="5575" max="5575" width="10.5703125" style="11" customWidth="1"/>
    <col min="5576" max="5576" width="9.85546875" style="11" customWidth="1"/>
    <col min="5577" max="5578" width="0" style="11" hidden="1" customWidth="1"/>
    <col min="5579" max="5579" width="16.140625" style="11" bestFit="1" customWidth="1"/>
    <col min="5580" max="5580" width="15.7109375" style="11" customWidth="1"/>
    <col min="5581" max="5581" width="0" style="11" hidden="1" customWidth="1"/>
    <col min="5582" max="5582" width="12.7109375" style="11" bestFit="1" customWidth="1"/>
    <col min="5583" max="5583" width="14" style="11" customWidth="1"/>
    <col min="5584" max="5584" width="0" style="11" hidden="1" customWidth="1"/>
    <col min="5585" max="5585" width="14.42578125" style="11" bestFit="1" customWidth="1"/>
    <col min="5586" max="5586" width="14.85546875" style="11" bestFit="1" customWidth="1"/>
    <col min="5587" max="5611" width="11.42578125" style="11" customWidth="1"/>
    <col min="5612" max="5612" width="16.5703125" style="11" bestFit="1" customWidth="1"/>
    <col min="5613" max="5613" width="13.28515625" style="11" bestFit="1" customWidth="1"/>
    <col min="5614" max="5617" width="11.42578125" style="11" customWidth="1"/>
    <col min="5618" max="5618" width="12.5703125" style="11" bestFit="1" customWidth="1"/>
    <col min="5619" max="5619" width="13.42578125" style="11" bestFit="1" customWidth="1"/>
    <col min="5620" max="5621" width="11.42578125" style="11"/>
    <col min="5622" max="5622" width="60" style="11" bestFit="1" customWidth="1"/>
    <col min="5623" max="5809" width="11.42578125" style="11"/>
    <col min="5810" max="5810" width="9.5703125" style="11" customWidth="1"/>
    <col min="5811" max="5811" width="5.140625" style="11" customWidth="1"/>
    <col min="5812" max="5818" width="16.42578125" style="11" customWidth="1"/>
    <col min="5819" max="5819" width="9.28515625" style="11" customWidth="1"/>
    <col min="5820" max="5821" width="0" style="11" hidden="1" customWidth="1"/>
    <col min="5822" max="5822" width="15.140625" style="11" customWidth="1"/>
    <col min="5823" max="5823" width="12.140625" style="11" customWidth="1"/>
    <col min="5824" max="5824" width="16" style="11" customWidth="1"/>
    <col min="5825" max="5825" width="13.140625" style="11" customWidth="1"/>
    <col min="5826" max="5826" width="13.42578125" style="11" customWidth="1"/>
    <col min="5827" max="5827" width="13.7109375" style="11" customWidth="1"/>
    <col min="5828" max="5828" width="12.7109375" style="11" bestFit="1" customWidth="1"/>
    <col min="5829" max="5829" width="15.5703125" style="11" customWidth="1"/>
    <col min="5830" max="5830" width="15.7109375" style="11" customWidth="1"/>
    <col min="5831" max="5831" width="10.5703125" style="11" customWidth="1"/>
    <col min="5832" max="5832" width="9.85546875" style="11" customWidth="1"/>
    <col min="5833" max="5834" width="0" style="11" hidden="1" customWidth="1"/>
    <col min="5835" max="5835" width="16.140625" style="11" bestFit="1" customWidth="1"/>
    <col min="5836" max="5836" width="15.7109375" style="11" customWidth="1"/>
    <col min="5837" max="5837" width="0" style="11" hidden="1" customWidth="1"/>
    <col min="5838" max="5838" width="12.7109375" style="11" bestFit="1" customWidth="1"/>
    <col min="5839" max="5839" width="14" style="11" customWidth="1"/>
    <col min="5840" max="5840" width="0" style="11" hidden="1" customWidth="1"/>
    <col min="5841" max="5841" width="14.42578125" style="11" bestFit="1" customWidth="1"/>
    <col min="5842" max="5842" width="14.85546875" style="11" bestFit="1" customWidth="1"/>
    <col min="5843" max="5867" width="11.42578125" style="11" customWidth="1"/>
    <col min="5868" max="5868" width="16.5703125" style="11" bestFit="1" customWidth="1"/>
    <col min="5869" max="5869" width="13.28515625" style="11" bestFit="1" customWidth="1"/>
    <col min="5870" max="5873" width="11.42578125" style="11" customWidth="1"/>
    <col min="5874" max="5874" width="12.5703125" style="11" bestFit="1" customWidth="1"/>
    <col min="5875" max="5875" width="13.42578125" style="11" bestFit="1" customWidth="1"/>
    <col min="5876" max="5877" width="11.42578125" style="11"/>
    <col min="5878" max="5878" width="60" style="11" bestFit="1" customWidth="1"/>
    <col min="5879" max="6065" width="11.42578125" style="11"/>
    <col min="6066" max="6066" width="9.5703125" style="11" customWidth="1"/>
    <col min="6067" max="6067" width="5.140625" style="11" customWidth="1"/>
    <col min="6068" max="6074" width="16.42578125" style="11" customWidth="1"/>
    <col min="6075" max="6075" width="9.28515625" style="11" customWidth="1"/>
    <col min="6076" max="6077" width="0" style="11" hidden="1" customWidth="1"/>
    <col min="6078" max="6078" width="15.140625" style="11" customWidth="1"/>
    <col min="6079" max="6079" width="12.140625" style="11" customWidth="1"/>
    <col min="6080" max="6080" width="16" style="11" customWidth="1"/>
    <col min="6081" max="6081" width="13.140625" style="11" customWidth="1"/>
    <col min="6082" max="6082" width="13.42578125" style="11" customWidth="1"/>
    <col min="6083" max="6083" width="13.7109375" style="11" customWidth="1"/>
    <col min="6084" max="6084" width="12.7109375" style="11" bestFit="1" customWidth="1"/>
    <col min="6085" max="6085" width="15.5703125" style="11" customWidth="1"/>
    <col min="6086" max="6086" width="15.7109375" style="11" customWidth="1"/>
    <col min="6087" max="6087" width="10.5703125" style="11" customWidth="1"/>
    <col min="6088" max="6088" width="9.85546875" style="11" customWidth="1"/>
    <col min="6089" max="6090" width="0" style="11" hidden="1" customWidth="1"/>
    <col min="6091" max="6091" width="16.140625" style="11" bestFit="1" customWidth="1"/>
    <col min="6092" max="6092" width="15.7109375" style="11" customWidth="1"/>
    <col min="6093" max="6093" width="0" style="11" hidden="1" customWidth="1"/>
    <col min="6094" max="6094" width="12.7109375" style="11" bestFit="1" customWidth="1"/>
    <col min="6095" max="6095" width="14" style="11" customWidth="1"/>
    <col min="6096" max="6096" width="0" style="11" hidden="1" customWidth="1"/>
    <col min="6097" max="6097" width="14.42578125" style="11" bestFit="1" customWidth="1"/>
    <col min="6098" max="6098" width="14.85546875" style="11" bestFit="1" customWidth="1"/>
    <col min="6099" max="6123" width="11.42578125" style="11" customWidth="1"/>
    <col min="6124" max="6124" width="16.5703125" style="11" bestFit="1" customWidth="1"/>
    <col min="6125" max="6125" width="13.28515625" style="11" bestFit="1" customWidth="1"/>
    <col min="6126" max="6129" width="11.42578125" style="11" customWidth="1"/>
    <col min="6130" max="6130" width="12.5703125" style="11" bestFit="1" customWidth="1"/>
    <col min="6131" max="6131" width="13.42578125" style="11" bestFit="1" customWidth="1"/>
    <col min="6132" max="6133" width="11.42578125" style="11"/>
    <col min="6134" max="6134" width="60" style="11" bestFit="1" customWidth="1"/>
    <col min="6135" max="6321" width="11.42578125" style="11"/>
    <col min="6322" max="6322" width="9.5703125" style="11" customWidth="1"/>
    <col min="6323" max="6323" width="5.140625" style="11" customWidth="1"/>
    <col min="6324" max="6330" width="16.42578125" style="11" customWidth="1"/>
    <col min="6331" max="6331" width="9.28515625" style="11" customWidth="1"/>
    <col min="6332" max="6333" width="0" style="11" hidden="1" customWidth="1"/>
    <col min="6334" max="6334" width="15.140625" style="11" customWidth="1"/>
    <col min="6335" max="6335" width="12.140625" style="11" customWidth="1"/>
    <col min="6336" max="6336" width="16" style="11" customWidth="1"/>
    <col min="6337" max="6337" width="13.140625" style="11" customWidth="1"/>
    <col min="6338" max="6338" width="13.42578125" style="11" customWidth="1"/>
    <col min="6339" max="6339" width="13.7109375" style="11" customWidth="1"/>
    <col min="6340" max="6340" width="12.7109375" style="11" bestFit="1" customWidth="1"/>
    <col min="6341" max="6341" width="15.5703125" style="11" customWidth="1"/>
    <col min="6342" max="6342" width="15.7109375" style="11" customWidth="1"/>
    <col min="6343" max="6343" width="10.5703125" style="11" customWidth="1"/>
    <col min="6344" max="6344" width="9.85546875" style="11" customWidth="1"/>
    <col min="6345" max="6346" width="0" style="11" hidden="1" customWidth="1"/>
    <col min="6347" max="6347" width="16.140625" style="11" bestFit="1" customWidth="1"/>
    <col min="6348" max="6348" width="15.7109375" style="11" customWidth="1"/>
    <col min="6349" max="6349" width="0" style="11" hidden="1" customWidth="1"/>
    <col min="6350" max="6350" width="12.7109375" style="11" bestFit="1" customWidth="1"/>
    <col min="6351" max="6351" width="14" style="11" customWidth="1"/>
    <col min="6352" max="6352" width="0" style="11" hidden="1" customWidth="1"/>
    <col min="6353" max="6353" width="14.42578125" style="11" bestFit="1" customWidth="1"/>
    <col min="6354" max="6354" width="14.85546875" style="11" bestFit="1" customWidth="1"/>
    <col min="6355" max="6379" width="11.42578125" style="11" customWidth="1"/>
    <col min="6380" max="6380" width="16.5703125" style="11" bestFit="1" customWidth="1"/>
    <col min="6381" max="6381" width="13.28515625" style="11" bestFit="1" customWidth="1"/>
    <col min="6382" max="6385" width="11.42578125" style="11" customWidth="1"/>
    <col min="6386" max="6386" width="12.5703125" style="11" bestFit="1" customWidth="1"/>
    <col min="6387" max="6387" width="13.42578125" style="11" bestFit="1" customWidth="1"/>
    <col min="6388" max="6389" width="11.42578125" style="11"/>
    <col min="6390" max="6390" width="60" style="11" bestFit="1" customWidth="1"/>
    <col min="6391" max="6577" width="11.42578125" style="11"/>
    <col min="6578" max="6578" width="9.5703125" style="11" customWidth="1"/>
    <col min="6579" max="6579" width="5.140625" style="11" customWidth="1"/>
    <col min="6580" max="6586" width="16.42578125" style="11" customWidth="1"/>
    <col min="6587" max="6587" width="9.28515625" style="11" customWidth="1"/>
    <col min="6588" max="6589" width="0" style="11" hidden="1" customWidth="1"/>
    <col min="6590" max="6590" width="15.140625" style="11" customWidth="1"/>
    <col min="6591" max="6591" width="12.140625" style="11" customWidth="1"/>
    <col min="6592" max="6592" width="16" style="11" customWidth="1"/>
    <col min="6593" max="6593" width="13.140625" style="11" customWidth="1"/>
    <col min="6594" max="6594" width="13.42578125" style="11" customWidth="1"/>
    <col min="6595" max="6595" width="13.7109375" style="11" customWidth="1"/>
    <col min="6596" max="6596" width="12.7109375" style="11" bestFit="1" customWidth="1"/>
    <col min="6597" max="6597" width="15.5703125" style="11" customWidth="1"/>
    <col min="6598" max="6598" width="15.7109375" style="11" customWidth="1"/>
    <col min="6599" max="6599" width="10.5703125" style="11" customWidth="1"/>
    <col min="6600" max="6600" width="9.85546875" style="11" customWidth="1"/>
    <col min="6601" max="6602" width="0" style="11" hidden="1" customWidth="1"/>
    <col min="6603" max="6603" width="16.140625" style="11" bestFit="1" customWidth="1"/>
    <col min="6604" max="6604" width="15.7109375" style="11" customWidth="1"/>
    <col min="6605" max="6605" width="0" style="11" hidden="1" customWidth="1"/>
    <col min="6606" max="6606" width="12.7109375" style="11" bestFit="1" customWidth="1"/>
    <col min="6607" max="6607" width="14" style="11" customWidth="1"/>
    <col min="6608" max="6608" width="0" style="11" hidden="1" customWidth="1"/>
    <col min="6609" max="6609" width="14.42578125" style="11" bestFit="1" customWidth="1"/>
    <col min="6610" max="6610" width="14.85546875" style="11" bestFit="1" customWidth="1"/>
    <col min="6611" max="6635" width="11.42578125" style="11" customWidth="1"/>
    <col min="6636" max="6636" width="16.5703125" style="11" bestFit="1" customWidth="1"/>
    <col min="6637" max="6637" width="13.28515625" style="11" bestFit="1" customWidth="1"/>
    <col min="6638" max="6641" width="11.42578125" style="11" customWidth="1"/>
    <col min="6642" max="6642" width="12.5703125" style="11" bestFit="1" customWidth="1"/>
    <col min="6643" max="6643" width="13.42578125" style="11" bestFit="1" customWidth="1"/>
    <col min="6644" max="6645" width="11.42578125" style="11"/>
    <col min="6646" max="6646" width="60" style="11" bestFit="1" customWidth="1"/>
    <col min="6647" max="6833" width="11.42578125" style="11"/>
    <col min="6834" max="6834" width="9.5703125" style="11" customWidth="1"/>
    <col min="6835" max="6835" width="5.140625" style="11" customWidth="1"/>
    <col min="6836" max="6842" width="16.42578125" style="11" customWidth="1"/>
    <col min="6843" max="6843" width="9.28515625" style="11" customWidth="1"/>
    <col min="6844" max="6845" width="0" style="11" hidden="1" customWidth="1"/>
    <col min="6846" max="6846" width="15.140625" style="11" customWidth="1"/>
    <col min="6847" max="6847" width="12.140625" style="11" customWidth="1"/>
    <col min="6848" max="6848" width="16" style="11" customWidth="1"/>
    <col min="6849" max="6849" width="13.140625" style="11" customWidth="1"/>
    <col min="6850" max="6850" width="13.42578125" style="11" customWidth="1"/>
    <col min="6851" max="6851" width="13.7109375" style="11" customWidth="1"/>
    <col min="6852" max="6852" width="12.7109375" style="11" bestFit="1" customWidth="1"/>
    <col min="6853" max="6853" width="15.5703125" style="11" customWidth="1"/>
    <col min="6854" max="6854" width="15.7109375" style="11" customWidth="1"/>
    <col min="6855" max="6855" width="10.5703125" style="11" customWidth="1"/>
    <col min="6856" max="6856" width="9.85546875" style="11" customWidth="1"/>
    <col min="6857" max="6858" width="0" style="11" hidden="1" customWidth="1"/>
    <col min="6859" max="6859" width="16.140625" style="11" bestFit="1" customWidth="1"/>
    <col min="6860" max="6860" width="15.7109375" style="11" customWidth="1"/>
    <col min="6861" max="6861" width="0" style="11" hidden="1" customWidth="1"/>
    <col min="6862" max="6862" width="12.7109375" style="11" bestFit="1" customWidth="1"/>
    <col min="6863" max="6863" width="14" style="11" customWidth="1"/>
    <col min="6864" max="6864" width="0" style="11" hidden="1" customWidth="1"/>
    <col min="6865" max="6865" width="14.42578125" style="11" bestFit="1" customWidth="1"/>
    <col min="6866" max="6866" width="14.85546875" style="11" bestFit="1" customWidth="1"/>
    <col min="6867" max="6891" width="11.42578125" style="11" customWidth="1"/>
    <col min="6892" max="6892" width="16.5703125" style="11" bestFit="1" customWidth="1"/>
    <col min="6893" max="6893" width="13.28515625" style="11" bestFit="1" customWidth="1"/>
    <col min="6894" max="6897" width="11.42578125" style="11" customWidth="1"/>
    <col min="6898" max="6898" width="12.5703125" style="11" bestFit="1" customWidth="1"/>
    <col min="6899" max="6899" width="13.42578125" style="11" bestFit="1" customWidth="1"/>
    <col min="6900" max="6901" width="11.42578125" style="11"/>
    <col min="6902" max="6902" width="60" style="11" bestFit="1" customWidth="1"/>
    <col min="6903" max="7089" width="11.42578125" style="11"/>
    <col min="7090" max="7090" width="9.5703125" style="11" customWidth="1"/>
    <col min="7091" max="7091" width="5.140625" style="11" customWidth="1"/>
    <col min="7092" max="7098" width="16.42578125" style="11" customWidth="1"/>
    <col min="7099" max="7099" width="9.28515625" style="11" customWidth="1"/>
    <col min="7100" max="7101" width="0" style="11" hidden="1" customWidth="1"/>
    <col min="7102" max="7102" width="15.140625" style="11" customWidth="1"/>
    <col min="7103" max="7103" width="12.140625" style="11" customWidth="1"/>
    <col min="7104" max="7104" width="16" style="11" customWidth="1"/>
    <col min="7105" max="7105" width="13.140625" style="11" customWidth="1"/>
    <col min="7106" max="7106" width="13.42578125" style="11" customWidth="1"/>
    <col min="7107" max="7107" width="13.7109375" style="11" customWidth="1"/>
    <col min="7108" max="7108" width="12.7109375" style="11" bestFit="1" customWidth="1"/>
    <col min="7109" max="7109" width="15.5703125" style="11" customWidth="1"/>
    <col min="7110" max="7110" width="15.7109375" style="11" customWidth="1"/>
    <col min="7111" max="7111" width="10.5703125" style="11" customWidth="1"/>
    <col min="7112" max="7112" width="9.85546875" style="11" customWidth="1"/>
    <col min="7113" max="7114" width="0" style="11" hidden="1" customWidth="1"/>
    <col min="7115" max="7115" width="16.140625" style="11" bestFit="1" customWidth="1"/>
    <col min="7116" max="7116" width="15.7109375" style="11" customWidth="1"/>
    <col min="7117" max="7117" width="0" style="11" hidden="1" customWidth="1"/>
    <col min="7118" max="7118" width="12.7109375" style="11" bestFit="1" customWidth="1"/>
    <col min="7119" max="7119" width="14" style="11" customWidth="1"/>
    <col min="7120" max="7120" width="0" style="11" hidden="1" customWidth="1"/>
    <col min="7121" max="7121" width="14.42578125" style="11" bestFit="1" customWidth="1"/>
    <col min="7122" max="7122" width="14.85546875" style="11" bestFit="1" customWidth="1"/>
    <col min="7123" max="7147" width="11.42578125" style="11" customWidth="1"/>
    <col min="7148" max="7148" width="16.5703125" style="11" bestFit="1" customWidth="1"/>
    <col min="7149" max="7149" width="13.28515625" style="11" bestFit="1" customWidth="1"/>
    <col min="7150" max="7153" width="11.42578125" style="11" customWidth="1"/>
    <col min="7154" max="7154" width="12.5703125" style="11" bestFit="1" customWidth="1"/>
    <col min="7155" max="7155" width="13.42578125" style="11" bestFit="1" customWidth="1"/>
    <col min="7156" max="7157" width="11.42578125" style="11"/>
    <col min="7158" max="7158" width="60" style="11" bestFit="1" customWidth="1"/>
    <col min="7159" max="7345" width="11.42578125" style="11"/>
    <col min="7346" max="7346" width="9.5703125" style="11" customWidth="1"/>
    <col min="7347" max="7347" width="5.140625" style="11" customWidth="1"/>
    <col min="7348" max="7354" width="16.42578125" style="11" customWidth="1"/>
    <col min="7355" max="7355" width="9.28515625" style="11" customWidth="1"/>
    <col min="7356" max="7357" width="0" style="11" hidden="1" customWidth="1"/>
    <col min="7358" max="7358" width="15.140625" style="11" customWidth="1"/>
    <col min="7359" max="7359" width="12.140625" style="11" customWidth="1"/>
    <col min="7360" max="7360" width="16" style="11" customWidth="1"/>
    <col min="7361" max="7361" width="13.140625" style="11" customWidth="1"/>
    <col min="7362" max="7362" width="13.42578125" style="11" customWidth="1"/>
    <col min="7363" max="7363" width="13.7109375" style="11" customWidth="1"/>
    <col min="7364" max="7364" width="12.7109375" style="11" bestFit="1" customWidth="1"/>
    <col min="7365" max="7365" width="15.5703125" style="11" customWidth="1"/>
    <col min="7366" max="7366" width="15.7109375" style="11" customWidth="1"/>
    <col min="7367" max="7367" width="10.5703125" style="11" customWidth="1"/>
    <col min="7368" max="7368" width="9.85546875" style="11" customWidth="1"/>
    <col min="7369" max="7370" width="0" style="11" hidden="1" customWidth="1"/>
    <col min="7371" max="7371" width="16.140625" style="11" bestFit="1" customWidth="1"/>
    <col min="7372" max="7372" width="15.7109375" style="11" customWidth="1"/>
    <col min="7373" max="7373" width="0" style="11" hidden="1" customWidth="1"/>
    <col min="7374" max="7374" width="12.7109375" style="11" bestFit="1" customWidth="1"/>
    <col min="7375" max="7375" width="14" style="11" customWidth="1"/>
    <col min="7376" max="7376" width="0" style="11" hidden="1" customWidth="1"/>
    <col min="7377" max="7377" width="14.42578125" style="11" bestFit="1" customWidth="1"/>
    <col min="7378" max="7378" width="14.85546875" style="11" bestFit="1" customWidth="1"/>
    <col min="7379" max="7403" width="11.42578125" style="11" customWidth="1"/>
    <col min="7404" max="7404" width="16.5703125" style="11" bestFit="1" customWidth="1"/>
    <col min="7405" max="7405" width="13.28515625" style="11" bestFit="1" customWidth="1"/>
    <col min="7406" max="7409" width="11.42578125" style="11" customWidth="1"/>
    <col min="7410" max="7410" width="12.5703125" style="11" bestFit="1" customWidth="1"/>
    <col min="7411" max="7411" width="13.42578125" style="11" bestFit="1" customWidth="1"/>
    <col min="7412" max="7413" width="11.42578125" style="11"/>
    <col min="7414" max="7414" width="60" style="11" bestFit="1" customWidth="1"/>
    <col min="7415" max="7601" width="11.42578125" style="11"/>
    <col min="7602" max="7602" width="9.5703125" style="11" customWidth="1"/>
    <col min="7603" max="7603" width="5.140625" style="11" customWidth="1"/>
    <col min="7604" max="7610" width="16.42578125" style="11" customWidth="1"/>
    <col min="7611" max="7611" width="9.28515625" style="11" customWidth="1"/>
    <col min="7612" max="7613" width="0" style="11" hidden="1" customWidth="1"/>
    <col min="7614" max="7614" width="15.140625" style="11" customWidth="1"/>
    <col min="7615" max="7615" width="12.140625" style="11" customWidth="1"/>
    <col min="7616" max="7616" width="16" style="11" customWidth="1"/>
    <col min="7617" max="7617" width="13.140625" style="11" customWidth="1"/>
    <col min="7618" max="7618" width="13.42578125" style="11" customWidth="1"/>
    <col min="7619" max="7619" width="13.7109375" style="11" customWidth="1"/>
    <col min="7620" max="7620" width="12.7109375" style="11" bestFit="1" customWidth="1"/>
    <col min="7621" max="7621" width="15.5703125" style="11" customWidth="1"/>
    <col min="7622" max="7622" width="15.7109375" style="11" customWidth="1"/>
    <col min="7623" max="7623" width="10.5703125" style="11" customWidth="1"/>
    <col min="7624" max="7624" width="9.85546875" style="11" customWidth="1"/>
    <col min="7625" max="7626" width="0" style="11" hidden="1" customWidth="1"/>
    <col min="7627" max="7627" width="16.140625" style="11" bestFit="1" customWidth="1"/>
    <col min="7628" max="7628" width="15.7109375" style="11" customWidth="1"/>
    <col min="7629" max="7629" width="0" style="11" hidden="1" customWidth="1"/>
    <col min="7630" max="7630" width="12.7109375" style="11" bestFit="1" customWidth="1"/>
    <col min="7631" max="7631" width="14" style="11" customWidth="1"/>
    <col min="7632" max="7632" width="0" style="11" hidden="1" customWidth="1"/>
    <col min="7633" max="7633" width="14.42578125" style="11" bestFit="1" customWidth="1"/>
    <col min="7634" max="7634" width="14.85546875" style="11" bestFit="1" customWidth="1"/>
    <col min="7635" max="7659" width="11.42578125" style="11" customWidth="1"/>
    <col min="7660" max="7660" width="16.5703125" style="11" bestFit="1" customWidth="1"/>
    <col min="7661" max="7661" width="13.28515625" style="11" bestFit="1" customWidth="1"/>
    <col min="7662" max="7665" width="11.42578125" style="11" customWidth="1"/>
    <col min="7666" max="7666" width="12.5703125" style="11" bestFit="1" customWidth="1"/>
    <col min="7667" max="7667" width="13.42578125" style="11" bestFit="1" customWidth="1"/>
    <col min="7668" max="7669" width="11.42578125" style="11"/>
    <col min="7670" max="7670" width="60" style="11" bestFit="1" customWidth="1"/>
    <col min="7671" max="7857" width="11.42578125" style="11"/>
    <col min="7858" max="7858" width="9.5703125" style="11" customWidth="1"/>
    <col min="7859" max="7859" width="5.140625" style="11" customWidth="1"/>
    <col min="7860" max="7866" width="16.42578125" style="11" customWidth="1"/>
    <col min="7867" max="7867" width="9.28515625" style="11" customWidth="1"/>
    <col min="7868" max="7869" width="0" style="11" hidden="1" customWidth="1"/>
    <col min="7870" max="7870" width="15.140625" style="11" customWidth="1"/>
    <col min="7871" max="7871" width="12.140625" style="11" customWidth="1"/>
    <col min="7872" max="7872" width="16" style="11" customWidth="1"/>
    <col min="7873" max="7873" width="13.140625" style="11" customWidth="1"/>
    <col min="7874" max="7874" width="13.42578125" style="11" customWidth="1"/>
    <col min="7875" max="7875" width="13.7109375" style="11" customWidth="1"/>
    <col min="7876" max="7876" width="12.7109375" style="11" bestFit="1" customWidth="1"/>
    <col min="7877" max="7877" width="15.5703125" style="11" customWidth="1"/>
    <col min="7878" max="7878" width="15.7109375" style="11" customWidth="1"/>
    <col min="7879" max="7879" width="10.5703125" style="11" customWidth="1"/>
    <col min="7880" max="7880" width="9.85546875" style="11" customWidth="1"/>
    <col min="7881" max="7882" width="0" style="11" hidden="1" customWidth="1"/>
    <col min="7883" max="7883" width="16.140625" style="11" bestFit="1" customWidth="1"/>
    <col min="7884" max="7884" width="15.7109375" style="11" customWidth="1"/>
    <col min="7885" max="7885" width="0" style="11" hidden="1" customWidth="1"/>
    <col min="7886" max="7886" width="12.7109375" style="11" bestFit="1" customWidth="1"/>
    <col min="7887" max="7887" width="14" style="11" customWidth="1"/>
    <col min="7888" max="7888" width="0" style="11" hidden="1" customWidth="1"/>
    <col min="7889" max="7889" width="14.42578125" style="11" bestFit="1" customWidth="1"/>
    <col min="7890" max="7890" width="14.85546875" style="11" bestFit="1" customWidth="1"/>
    <col min="7891" max="7915" width="11.42578125" style="11" customWidth="1"/>
    <col min="7916" max="7916" width="16.5703125" style="11" bestFit="1" customWidth="1"/>
    <col min="7917" max="7917" width="13.28515625" style="11" bestFit="1" customWidth="1"/>
    <col min="7918" max="7921" width="11.42578125" style="11" customWidth="1"/>
    <col min="7922" max="7922" width="12.5703125" style="11" bestFit="1" customWidth="1"/>
    <col min="7923" max="7923" width="13.42578125" style="11" bestFit="1" customWidth="1"/>
    <col min="7924" max="7925" width="11.42578125" style="11"/>
    <col min="7926" max="7926" width="60" style="11" bestFit="1" customWidth="1"/>
    <col min="7927" max="8113" width="11.42578125" style="11"/>
    <col min="8114" max="8114" width="9.5703125" style="11" customWidth="1"/>
    <col min="8115" max="8115" width="5.140625" style="11" customWidth="1"/>
    <col min="8116" max="8122" width="16.42578125" style="11" customWidth="1"/>
    <col min="8123" max="8123" width="9.28515625" style="11" customWidth="1"/>
    <col min="8124" max="8125" width="0" style="11" hidden="1" customWidth="1"/>
    <col min="8126" max="8126" width="15.140625" style="11" customWidth="1"/>
    <col min="8127" max="8127" width="12.140625" style="11" customWidth="1"/>
    <col min="8128" max="8128" width="16" style="11" customWidth="1"/>
    <col min="8129" max="8129" width="13.140625" style="11" customWidth="1"/>
    <col min="8130" max="8130" width="13.42578125" style="11" customWidth="1"/>
    <col min="8131" max="8131" width="13.7109375" style="11" customWidth="1"/>
    <col min="8132" max="8132" width="12.7109375" style="11" bestFit="1" customWidth="1"/>
    <col min="8133" max="8133" width="15.5703125" style="11" customWidth="1"/>
    <col min="8134" max="8134" width="15.7109375" style="11" customWidth="1"/>
    <col min="8135" max="8135" width="10.5703125" style="11" customWidth="1"/>
    <col min="8136" max="8136" width="9.85546875" style="11" customWidth="1"/>
    <col min="8137" max="8138" width="0" style="11" hidden="1" customWidth="1"/>
    <col min="8139" max="8139" width="16.140625" style="11" bestFit="1" customWidth="1"/>
    <col min="8140" max="8140" width="15.7109375" style="11" customWidth="1"/>
    <col min="8141" max="8141" width="0" style="11" hidden="1" customWidth="1"/>
    <col min="8142" max="8142" width="12.7109375" style="11" bestFit="1" customWidth="1"/>
    <col min="8143" max="8143" width="14" style="11" customWidth="1"/>
    <col min="8144" max="8144" width="0" style="11" hidden="1" customWidth="1"/>
    <col min="8145" max="8145" width="14.42578125" style="11" bestFit="1" customWidth="1"/>
    <col min="8146" max="8146" width="14.85546875" style="11" bestFit="1" customWidth="1"/>
    <col min="8147" max="8171" width="11.42578125" style="11" customWidth="1"/>
    <col min="8172" max="8172" width="16.5703125" style="11" bestFit="1" customWidth="1"/>
    <col min="8173" max="8173" width="13.28515625" style="11" bestFit="1" customWidth="1"/>
    <col min="8174" max="8177" width="11.42578125" style="11" customWidth="1"/>
    <col min="8178" max="8178" width="12.5703125" style="11" bestFit="1" customWidth="1"/>
    <col min="8179" max="8179" width="13.42578125" style="11" bestFit="1" customWidth="1"/>
    <col min="8180" max="8181" width="11.42578125" style="11"/>
    <col min="8182" max="8182" width="60" style="11" bestFit="1" customWidth="1"/>
    <col min="8183" max="8369" width="11.42578125" style="11"/>
    <col min="8370" max="8370" width="9.5703125" style="11" customWidth="1"/>
    <col min="8371" max="8371" width="5.140625" style="11" customWidth="1"/>
    <col min="8372" max="8378" width="16.42578125" style="11" customWidth="1"/>
    <col min="8379" max="8379" width="9.28515625" style="11" customWidth="1"/>
    <col min="8380" max="8381" width="0" style="11" hidden="1" customWidth="1"/>
    <col min="8382" max="8382" width="15.140625" style="11" customWidth="1"/>
    <col min="8383" max="8383" width="12.140625" style="11" customWidth="1"/>
    <col min="8384" max="8384" width="16" style="11" customWidth="1"/>
    <col min="8385" max="8385" width="13.140625" style="11" customWidth="1"/>
    <col min="8386" max="8386" width="13.42578125" style="11" customWidth="1"/>
    <col min="8387" max="8387" width="13.7109375" style="11" customWidth="1"/>
    <col min="8388" max="8388" width="12.7109375" style="11" bestFit="1" customWidth="1"/>
    <col min="8389" max="8389" width="15.5703125" style="11" customWidth="1"/>
    <col min="8390" max="8390" width="15.7109375" style="11" customWidth="1"/>
    <col min="8391" max="8391" width="10.5703125" style="11" customWidth="1"/>
    <col min="8392" max="8392" width="9.85546875" style="11" customWidth="1"/>
    <col min="8393" max="8394" width="0" style="11" hidden="1" customWidth="1"/>
    <col min="8395" max="8395" width="16.140625" style="11" bestFit="1" customWidth="1"/>
    <col min="8396" max="8396" width="15.7109375" style="11" customWidth="1"/>
    <col min="8397" max="8397" width="0" style="11" hidden="1" customWidth="1"/>
    <col min="8398" max="8398" width="12.7109375" style="11" bestFit="1" customWidth="1"/>
    <col min="8399" max="8399" width="14" style="11" customWidth="1"/>
    <col min="8400" max="8400" width="0" style="11" hidden="1" customWidth="1"/>
    <col min="8401" max="8401" width="14.42578125" style="11" bestFit="1" customWidth="1"/>
    <col min="8402" max="8402" width="14.85546875" style="11" bestFit="1" customWidth="1"/>
    <col min="8403" max="8427" width="11.42578125" style="11" customWidth="1"/>
    <col min="8428" max="8428" width="16.5703125" style="11" bestFit="1" customWidth="1"/>
    <col min="8429" max="8429" width="13.28515625" style="11" bestFit="1" customWidth="1"/>
    <col min="8430" max="8433" width="11.42578125" style="11" customWidth="1"/>
    <col min="8434" max="8434" width="12.5703125" style="11" bestFit="1" customWidth="1"/>
    <col min="8435" max="8435" width="13.42578125" style="11" bestFit="1" customWidth="1"/>
    <col min="8436" max="8437" width="11.42578125" style="11"/>
    <col min="8438" max="8438" width="60" style="11" bestFit="1" customWidth="1"/>
    <col min="8439" max="8625" width="11.42578125" style="11"/>
    <col min="8626" max="8626" width="9.5703125" style="11" customWidth="1"/>
    <col min="8627" max="8627" width="5.140625" style="11" customWidth="1"/>
    <col min="8628" max="8634" width="16.42578125" style="11" customWidth="1"/>
    <col min="8635" max="8635" width="9.28515625" style="11" customWidth="1"/>
    <col min="8636" max="8637" width="0" style="11" hidden="1" customWidth="1"/>
    <col min="8638" max="8638" width="15.140625" style="11" customWidth="1"/>
    <col min="8639" max="8639" width="12.140625" style="11" customWidth="1"/>
    <col min="8640" max="8640" width="16" style="11" customWidth="1"/>
    <col min="8641" max="8641" width="13.140625" style="11" customWidth="1"/>
    <col min="8642" max="8642" width="13.42578125" style="11" customWidth="1"/>
    <col min="8643" max="8643" width="13.7109375" style="11" customWidth="1"/>
    <col min="8644" max="8644" width="12.7109375" style="11" bestFit="1" customWidth="1"/>
    <col min="8645" max="8645" width="15.5703125" style="11" customWidth="1"/>
    <col min="8646" max="8646" width="15.7109375" style="11" customWidth="1"/>
    <col min="8647" max="8647" width="10.5703125" style="11" customWidth="1"/>
    <col min="8648" max="8648" width="9.85546875" style="11" customWidth="1"/>
    <col min="8649" max="8650" width="0" style="11" hidden="1" customWidth="1"/>
    <col min="8651" max="8651" width="16.140625" style="11" bestFit="1" customWidth="1"/>
    <col min="8652" max="8652" width="15.7109375" style="11" customWidth="1"/>
    <col min="8653" max="8653" width="0" style="11" hidden="1" customWidth="1"/>
    <col min="8654" max="8654" width="12.7109375" style="11" bestFit="1" customWidth="1"/>
    <col min="8655" max="8655" width="14" style="11" customWidth="1"/>
    <col min="8656" max="8656" width="0" style="11" hidden="1" customWidth="1"/>
    <col min="8657" max="8657" width="14.42578125" style="11" bestFit="1" customWidth="1"/>
    <col min="8658" max="8658" width="14.85546875" style="11" bestFit="1" customWidth="1"/>
    <col min="8659" max="8683" width="11.42578125" style="11" customWidth="1"/>
    <col min="8684" max="8684" width="16.5703125" style="11" bestFit="1" customWidth="1"/>
    <col min="8685" max="8685" width="13.28515625" style="11" bestFit="1" customWidth="1"/>
    <col min="8686" max="8689" width="11.42578125" style="11" customWidth="1"/>
    <col min="8690" max="8690" width="12.5703125" style="11" bestFit="1" customWidth="1"/>
    <col min="8691" max="8691" width="13.42578125" style="11" bestFit="1" customWidth="1"/>
    <col min="8692" max="8693" width="11.42578125" style="11"/>
    <col min="8694" max="8694" width="60" style="11" bestFit="1" customWidth="1"/>
    <col min="8695" max="8881" width="11.42578125" style="11"/>
    <col min="8882" max="8882" width="9.5703125" style="11" customWidth="1"/>
    <col min="8883" max="8883" width="5.140625" style="11" customWidth="1"/>
    <col min="8884" max="8890" width="16.42578125" style="11" customWidth="1"/>
    <col min="8891" max="8891" width="9.28515625" style="11" customWidth="1"/>
    <col min="8892" max="8893" width="0" style="11" hidden="1" customWidth="1"/>
    <col min="8894" max="8894" width="15.140625" style="11" customWidth="1"/>
    <col min="8895" max="8895" width="12.140625" style="11" customWidth="1"/>
    <col min="8896" max="8896" width="16" style="11" customWidth="1"/>
    <col min="8897" max="8897" width="13.140625" style="11" customWidth="1"/>
    <col min="8898" max="8898" width="13.42578125" style="11" customWidth="1"/>
    <col min="8899" max="8899" width="13.7109375" style="11" customWidth="1"/>
    <col min="8900" max="8900" width="12.7109375" style="11" bestFit="1" customWidth="1"/>
    <col min="8901" max="8901" width="15.5703125" style="11" customWidth="1"/>
    <col min="8902" max="8902" width="15.7109375" style="11" customWidth="1"/>
    <col min="8903" max="8903" width="10.5703125" style="11" customWidth="1"/>
    <col min="8904" max="8904" width="9.85546875" style="11" customWidth="1"/>
    <col min="8905" max="8906" width="0" style="11" hidden="1" customWidth="1"/>
    <col min="8907" max="8907" width="16.140625" style="11" bestFit="1" customWidth="1"/>
    <col min="8908" max="8908" width="15.7109375" style="11" customWidth="1"/>
    <col min="8909" max="8909" width="0" style="11" hidden="1" customWidth="1"/>
    <col min="8910" max="8910" width="12.7109375" style="11" bestFit="1" customWidth="1"/>
    <col min="8911" max="8911" width="14" style="11" customWidth="1"/>
    <col min="8912" max="8912" width="0" style="11" hidden="1" customWidth="1"/>
    <col min="8913" max="8913" width="14.42578125" style="11" bestFit="1" customWidth="1"/>
    <col min="8914" max="8914" width="14.85546875" style="11" bestFit="1" customWidth="1"/>
    <col min="8915" max="8939" width="11.42578125" style="11" customWidth="1"/>
    <col min="8940" max="8940" width="16.5703125" style="11" bestFit="1" customWidth="1"/>
    <col min="8941" max="8941" width="13.28515625" style="11" bestFit="1" customWidth="1"/>
    <col min="8942" max="8945" width="11.42578125" style="11" customWidth="1"/>
    <col min="8946" max="8946" width="12.5703125" style="11" bestFit="1" customWidth="1"/>
    <col min="8947" max="8947" width="13.42578125" style="11" bestFit="1" customWidth="1"/>
    <col min="8948" max="8949" width="11.42578125" style="11"/>
    <col min="8950" max="8950" width="60" style="11" bestFit="1" customWidth="1"/>
    <col min="8951" max="9137" width="11.42578125" style="11"/>
    <col min="9138" max="9138" width="9.5703125" style="11" customWidth="1"/>
    <col min="9139" max="9139" width="5.140625" style="11" customWidth="1"/>
    <col min="9140" max="9146" width="16.42578125" style="11" customWidth="1"/>
    <col min="9147" max="9147" width="9.28515625" style="11" customWidth="1"/>
    <col min="9148" max="9149" width="0" style="11" hidden="1" customWidth="1"/>
    <col min="9150" max="9150" width="15.140625" style="11" customWidth="1"/>
    <col min="9151" max="9151" width="12.140625" style="11" customWidth="1"/>
    <col min="9152" max="9152" width="16" style="11" customWidth="1"/>
    <col min="9153" max="9153" width="13.140625" style="11" customWidth="1"/>
    <col min="9154" max="9154" width="13.42578125" style="11" customWidth="1"/>
    <col min="9155" max="9155" width="13.7109375" style="11" customWidth="1"/>
    <col min="9156" max="9156" width="12.7109375" style="11" bestFit="1" customWidth="1"/>
    <col min="9157" max="9157" width="15.5703125" style="11" customWidth="1"/>
    <col min="9158" max="9158" width="15.7109375" style="11" customWidth="1"/>
    <col min="9159" max="9159" width="10.5703125" style="11" customWidth="1"/>
    <col min="9160" max="9160" width="9.85546875" style="11" customWidth="1"/>
    <col min="9161" max="9162" width="0" style="11" hidden="1" customWidth="1"/>
    <col min="9163" max="9163" width="16.140625" style="11" bestFit="1" customWidth="1"/>
    <col min="9164" max="9164" width="15.7109375" style="11" customWidth="1"/>
    <col min="9165" max="9165" width="0" style="11" hidden="1" customWidth="1"/>
    <col min="9166" max="9166" width="12.7109375" style="11" bestFit="1" customWidth="1"/>
    <col min="9167" max="9167" width="14" style="11" customWidth="1"/>
    <col min="9168" max="9168" width="0" style="11" hidden="1" customWidth="1"/>
    <col min="9169" max="9169" width="14.42578125" style="11" bestFit="1" customWidth="1"/>
    <col min="9170" max="9170" width="14.85546875" style="11" bestFit="1" customWidth="1"/>
    <col min="9171" max="9195" width="11.42578125" style="11" customWidth="1"/>
    <col min="9196" max="9196" width="16.5703125" style="11" bestFit="1" customWidth="1"/>
    <col min="9197" max="9197" width="13.28515625" style="11" bestFit="1" customWidth="1"/>
    <col min="9198" max="9201" width="11.42578125" style="11" customWidth="1"/>
    <col min="9202" max="9202" width="12.5703125" style="11" bestFit="1" customWidth="1"/>
    <col min="9203" max="9203" width="13.42578125" style="11" bestFit="1" customWidth="1"/>
    <col min="9204" max="9205" width="11.42578125" style="11"/>
    <col min="9206" max="9206" width="60" style="11" bestFit="1" customWidth="1"/>
    <col min="9207" max="9393" width="11.42578125" style="11"/>
    <col min="9394" max="9394" width="9.5703125" style="11" customWidth="1"/>
    <col min="9395" max="9395" width="5.140625" style="11" customWidth="1"/>
    <col min="9396" max="9402" width="16.42578125" style="11" customWidth="1"/>
    <col min="9403" max="9403" width="9.28515625" style="11" customWidth="1"/>
    <col min="9404" max="9405" width="0" style="11" hidden="1" customWidth="1"/>
    <col min="9406" max="9406" width="15.140625" style="11" customWidth="1"/>
    <col min="9407" max="9407" width="12.140625" style="11" customWidth="1"/>
    <col min="9408" max="9408" width="16" style="11" customWidth="1"/>
    <col min="9409" max="9409" width="13.140625" style="11" customWidth="1"/>
    <col min="9410" max="9410" width="13.42578125" style="11" customWidth="1"/>
    <col min="9411" max="9411" width="13.7109375" style="11" customWidth="1"/>
    <col min="9412" max="9412" width="12.7109375" style="11" bestFit="1" customWidth="1"/>
    <col min="9413" max="9413" width="15.5703125" style="11" customWidth="1"/>
    <col min="9414" max="9414" width="15.7109375" style="11" customWidth="1"/>
    <col min="9415" max="9415" width="10.5703125" style="11" customWidth="1"/>
    <col min="9416" max="9416" width="9.85546875" style="11" customWidth="1"/>
    <col min="9417" max="9418" width="0" style="11" hidden="1" customWidth="1"/>
    <col min="9419" max="9419" width="16.140625" style="11" bestFit="1" customWidth="1"/>
    <col min="9420" max="9420" width="15.7109375" style="11" customWidth="1"/>
    <col min="9421" max="9421" width="0" style="11" hidden="1" customWidth="1"/>
    <col min="9422" max="9422" width="12.7109375" style="11" bestFit="1" customWidth="1"/>
    <col min="9423" max="9423" width="14" style="11" customWidth="1"/>
    <col min="9424" max="9424" width="0" style="11" hidden="1" customWidth="1"/>
    <col min="9425" max="9425" width="14.42578125" style="11" bestFit="1" customWidth="1"/>
    <col min="9426" max="9426" width="14.85546875" style="11" bestFit="1" customWidth="1"/>
    <col min="9427" max="9451" width="11.42578125" style="11" customWidth="1"/>
    <col min="9452" max="9452" width="16.5703125" style="11" bestFit="1" customWidth="1"/>
    <col min="9453" max="9453" width="13.28515625" style="11" bestFit="1" customWidth="1"/>
    <col min="9454" max="9457" width="11.42578125" style="11" customWidth="1"/>
    <col min="9458" max="9458" width="12.5703125" style="11" bestFit="1" customWidth="1"/>
    <col min="9459" max="9459" width="13.42578125" style="11" bestFit="1" customWidth="1"/>
    <col min="9460" max="9461" width="11.42578125" style="11"/>
    <col min="9462" max="9462" width="60" style="11" bestFit="1" customWidth="1"/>
    <col min="9463" max="9649" width="11.42578125" style="11"/>
    <col min="9650" max="9650" width="9.5703125" style="11" customWidth="1"/>
    <col min="9651" max="9651" width="5.140625" style="11" customWidth="1"/>
    <col min="9652" max="9658" width="16.42578125" style="11" customWidth="1"/>
    <col min="9659" max="9659" width="9.28515625" style="11" customWidth="1"/>
    <col min="9660" max="9661" width="0" style="11" hidden="1" customWidth="1"/>
    <col min="9662" max="9662" width="15.140625" style="11" customWidth="1"/>
    <col min="9663" max="9663" width="12.140625" style="11" customWidth="1"/>
    <col min="9664" max="9664" width="16" style="11" customWidth="1"/>
    <col min="9665" max="9665" width="13.140625" style="11" customWidth="1"/>
    <col min="9666" max="9666" width="13.42578125" style="11" customWidth="1"/>
    <col min="9667" max="9667" width="13.7109375" style="11" customWidth="1"/>
    <col min="9668" max="9668" width="12.7109375" style="11" bestFit="1" customWidth="1"/>
    <col min="9669" max="9669" width="15.5703125" style="11" customWidth="1"/>
    <col min="9670" max="9670" width="15.7109375" style="11" customWidth="1"/>
    <col min="9671" max="9671" width="10.5703125" style="11" customWidth="1"/>
    <col min="9672" max="9672" width="9.85546875" style="11" customWidth="1"/>
    <col min="9673" max="9674" width="0" style="11" hidden="1" customWidth="1"/>
    <col min="9675" max="9675" width="16.140625" style="11" bestFit="1" customWidth="1"/>
    <col min="9676" max="9676" width="15.7109375" style="11" customWidth="1"/>
    <col min="9677" max="9677" width="0" style="11" hidden="1" customWidth="1"/>
    <col min="9678" max="9678" width="12.7109375" style="11" bestFit="1" customWidth="1"/>
    <col min="9679" max="9679" width="14" style="11" customWidth="1"/>
    <col min="9680" max="9680" width="0" style="11" hidden="1" customWidth="1"/>
    <col min="9681" max="9681" width="14.42578125" style="11" bestFit="1" customWidth="1"/>
    <col min="9682" max="9682" width="14.85546875" style="11" bestFit="1" customWidth="1"/>
    <col min="9683" max="9707" width="11.42578125" style="11" customWidth="1"/>
    <col min="9708" max="9708" width="16.5703125" style="11" bestFit="1" customWidth="1"/>
    <col min="9709" max="9709" width="13.28515625" style="11" bestFit="1" customWidth="1"/>
    <col min="9710" max="9713" width="11.42578125" style="11" customWidth="1"/>
    <col min="9714" max="9714" width="12.5703125" style="11" bestFit="1" customWidth="1"/>
    <col min="9715" max="9715" width="13.42578125" style="11" bestFit="1" customWidth="1"/>
    <col min="9716" max="9717" width="11.42578125" style="11"/>
    <col min="9718" max="9718" width="60" style="11" bestFit="1" customWidth="1"/>
    <col min="9719" max="9905" width="11.42578125" style="11"/>
    <col min="9906" max="9906" width="9.5703125" style="11" customWidth="1"/>
    <col min="9907" max="9907" width="5.140625" style="11" customWidth="1"/>
    <col min="9908" max="9914" width="16.42578125" style="11" customWidth="1"/>
    <col min="9915" max="9915" width="9.28515625" style="11" customWidth="1"/>
    <col min="9916" max="9917" width="0" style="11" hidden="1" customWidth="1"/>
    <col min="9918" max="9918" width="15.140625" style="11" customWidth="1"/>
    <col min="9919" max="9919" width="12.140625" style="11" customWidth="1"/>
    <col min="9920" max="9920" width="16" style="11" customWidth="1"/>
    <col min="9921" max="9921" width="13.140625" style="11" customWidth="1"/>
    <col min="9922" max="9922" width="13.42578125" style="11" customWidth="1"/>
    <col min="9923" max="9923" width="13.7109375" style="11" customWidth="1"/>
    <col min="9924" max="9924" width="12.7109375" style="11" bestFit="1" customWidth="1"/>
    <col min="9925" max="9925" width="15.5703125" style="11" customWidth="1"/>
    <col min="9926" max="9926" width="15.7109375" style="11" customWidth="1"/>
    <col min="9927" max="9927" width="10.5703125" style="11" customWidth="1"/>
    <col min="9928" max="9928" width="9.85546875" style="11" customWidth="1"/>
    <col min="9929" max="9930" width="0" style="11" hidden="1" customWidth="1"/>
    <col min="9931" max="9931" width="16.140625" style="11" bestFit="1" customWidth="1"/>
    <col min="9932" max="9932" width="15.7109375" style="11" customWidth="1"/>
    <col min="9933" max="9933" width="0" style="11" hidden="1" customWidth="1"/>
    <col min="9934" max="9934" width="12.7109375" style="11" bestFit="1" customWidth="1"/>
    <col min="9935" max="9935" width="14" style="11" customWidth="1"/>
    <col min="9936" max="9936" width="0" style="11" hidden="1" customWidth="1"/>
    <col min="9937" max="9937" width="14.42578125" style="11" bestFit="1" customWidth="1"/>
    <col min="9938" max="9938" width="14.85546875" style="11" bestFit="1" customWidth="1"/>
    <col min="9939" max="9963" width="11.42578125" style="11" customWidth="1"/>
    <col min="9964" max="9964" width="16.5703125" style="11" bestFit="1" customWidth="1"/>
    <col min="9965" max="9965" width="13.28515625" style="11" bestFit="1" customWidth="1"/>
    <col min="9966" max="9969" width="11.42578125" style="11" customWidth="1"/>
    <col min="9970" max="9970" width="12.5703125" style="11" bestFit="1" customWidth="1"/>
    <col min="9971" max="9971" width="13.42578125" style="11" bestFit="1" customWidth="1"/>
    <col min="9972" max="9973" width="11.42578125" style="11"/>
    <col min="9974" max="9974" width="60" style="11" bestFit="1" customWidth="1"/>
    <col min="9975" max="10161" width="11.42578125" style="11"/>
    <col min="10162" max="10162" width="9.5703125" style="11" customWidth="1"/>
    <col min="10163" max="10163" width="5.140625" style="11" customWidth="1"/>
    <col min="10164" max="10170" width="16.42578125" style="11" customWidth="1"/>
    <col min="10171" max="10171" width="9.28515625" style="11" customWidth="1"/>
    <col min="10172" max="10173" width="0" style="11" hidden="1" customWidth="1"/>
    <col min="10174" max="10174" width="15.140625" style="11" customWidth="1"/>
    <col min="10175" max="10175" width="12.140625" style="11" customWidth="1"/>
    <col min="10176" max="10176" width="16" style="11" customWidth="1"/>
    <col min="10177" max="10177" width="13.140625" style="11" customWidth="1"/>
    <col min="10178" max="10178" width="13.42578125" style="11" customWidth="1"/>
    <col min="10179" max="10179" width="13.7109375" style="11" customWidth="1"/>
    <col min="10180" max="10180" width="12.7109375" style="11" bestFit="1" customWidth="1"/>
    <col min="10181" max="10181" width="15.5703125" style="11" customWidth="1"/>
    <col min="10182" max="10182" width="15.7109375" style="11" customWidth="1"/>
    <col min="10183" max="10183" width="10.5703125" style="11" customWidth="1"/>
    <col min="10184" max="10184" width="9.85546875" style="11" customWidth="1"/>
    <col min="10185" max="10186" width="0" style="11" hidden="1" customWidth="1"/>
    <col min="10187" max="10187" width="16.140625" style="11" bestFit="1" customWidth="1"/>
    <col min="10188" max="10188" width="15.7109375" style="11" customWidth="1"/>
    <col min="10189" max="10189" width="0" style="11" hidden="1" customWidth="1"/>
    <col min="10190" max="10190" width="12.7109375" style="11" bestFit="1" customWidth="1"/>
    <col min="10191" max="10191" width="14" style="11" customWidth="1"/>
    <col min="10192" max="10192" width="0" style="11" hidden="1" customWidth="1"/>
    <col min="10193" max="10193" width="14.42578125" style="11" bestFit="1" customWidth="1"/>
    <col min="10194" max="10194" width="14.85546875" style="11" bestFit="1" customWidth="1"/>
    <col min="10195" max="10219" width="11.42578125" style="11" customWidth="1"/>
    <col min="10220" max="10220" width="16.5703125" style="11" bestFit="1" customWidth="1"/>
    <col min="10221" max="10221" width="13.28515625" style="11" bestFit="1" customWidth="1"/>
    <col min="10222" max="10225" width="11.42578125" style="11" customWidth="1"/>
    <col min="10226" max="10226" width="12.5703125" style="11" bestFit="1" customWidth="1"/>
    <col min="10227" max="10227" width="13.42578125" style="11" bestFit="1" customWidth="1"/>
    <col min="10228" max="10229" width="11.42578125" style="11"/>
    <col min="10230" max="10230" width="60" style="11" bestFit="1" customWidth="1"/>
    <col min="10231" max="10417" width="11.42578125" style="11"/>
    <col min="10418" max="10418" width="9.5703125" style="11" customWidth="1"/>
    <col min="10419" max="10419" width="5.140625" style="11" customWidth="1"/>
    <col min="10420" max="10426" width="16.42578125" style="11" customWidth="1"/>
    <col min="10427" max="10427" width="9.28515625" style="11" customWidth="1"/>
    <col min="10428" max="10429" width="0" style="11" hidden="1" customWidth="1"/>
    <col min="10430" max="10430" width="15.140625" style="11" customWidth="1"/>
    <col min="10431" max="10431" width="12.140625" style="11" customWidth="1"/>
    <col min="10432" max="10432" width="16" style="11" customWidth="1"/>
    <col min="10433" max="10433" width="13.140625" style="11" customWidth="1"/>
    <col min="10434" max="10434" width="13.42578125" style="11" customWidth="1"/>
    <col min="10435" max="10435" width="13.7109375" style="11" customWidth="1"/>
    <col min="10436" max="10436" width="12.7109375" style="11" bestFit="1" customWidth="1"/>
    <col min="10437" max="10437" width="15.5703125" style="11" customWidth="1"/>
    <col min="10438" max="10438" width="15.7109375" style="11" customWidth="1"/>
    <col min="10439" max="10439" width="10.5703125" style="11" customWidth="1"/>
    <col min="10440" max="10440" width="9.85546875" style="11" customWidth="1"/>
    <col min="10441" max="10442" width="0" style="11" hidden="1" customWidth="1"/>
    <col min="10443" max="10443" width="16.140625" style="11" bestFit="1" customWidth="1"/>
    <col min="10444" max="10444" width="15.7109375" style="11" customWidth="1"/>
    <col min="10445" max="10445" width="0" style="11" hidden="1" customWidth="1"/>
    <col min="10446" max="10446" width="12.7109375" style="11" bestFit="1" customWidth="1"/>
    <col min="10447" max="10447" width="14" style="11" customWidth="1"/>
    <col min="10448" max="10448" width="0" style="11" hidden="1" customWidth="1"/>
    <col min="10449" max="10449" width="14.42578125" style="11" bestFit="1" customWidth="1"/>
    <col min="10450" max="10450" width="14.85546875" style="11" bestFit="1" customWidth="1"/>
    <col min="10451" max="10475" width="11.42578125" style="11" customWidth="1"/>
    <col min="10476" max="10476" width="16.5703125" style="11" bestFit="1" customWidth="1"/>
    <col min="10477" max="10477" width="13.28515625" style="11" bestFit="1" customWidth="1"/>
    <col min="10478" max="10481" width="11.42578125" style="11" customWidth="1"/>
    <col min="10482" max="10482" width="12.5703125" style="11" bestFit="1" customWidth="1"/>
    <col min="10483" max="10483" width="13.42578125" style="11" bestFit="1" customWidth="1"/>
    <col min="10484" max="10485" width="11.42578125" style="11"/>
    <col min="10486" max="10486" width="60" style="11" bestFit="1" customWidth="1"/>
    <col min="10487" max="10673" width="11.42578125" style="11"/>
    <col min="10674" max="10674" width="9.5703125" style="11" customWidth="1"/>
    <col min="10675" max="10675" width="5.140625" style="11" customWidth="1"/>
    <col min="10676" max="10682" width="16.42578125" style="11" customWidth="1"/>
    <col min="10683" max="10683" width="9.28515625" style="11" customWidth="1"/>
    <col min="10684" max="10685" width="0" style="11" hidden="1" customWidth="1"/>
    <col min="10686" max="10686" width="15.140625" style="11" customWidth="1"/>
    <col min="10687" max="10687" width="12.140625" style="11" customWidth="1"/>
    <col min="10688" max="10688" width="16" style="11" customWidth="1"/>
    <col min="10689" max="10689" width="13.140625" style="11" customWidth="1"/>
    <col min="10690" max="10690" width="13.42578125" style="11" customWidth="1"/>
    <col min="10691" max="10691" width="13.7109375" style="11" customWidth="1"/>
    <col min="10692" max="10692" width="12.7109375" style="11" bestFit="1" customWidth="1"/>
    <col min="10693" max="10693" width="15.5703125" style="11" customWidth="1"/>
    <col min="10694" max="10694" width="15.7109375" style="11" customWidth="1"/>
    <col min="10695" max="10695" width="10.5703125" style="11" customWidth="1"/>
    <col min="10696" max="10696" width="9.85546875" style="11" customWidth="1"/>
    <col min="10697" max="10698" width="0" style="11" hidden="1" customWidth="1"/>
    <col min="10699" max="10699" width="16.140625" style="11" bestFit="1" customWidth="1"/>
    <col min="10700" max="10700" width="15.7109375" style="11" customWidth="1"/>
    <col min="10701" max="10701" width="0" style="11" hidden="1" customWidth="1"/>
    <col min="10702" max="10702" width="12.7109375" style="11" bestFit="1" customWidth="1"/>
    <col min="10703" max="10703" width="14" style="11" customWidth="1"/>
    <col min="10704" max="10704" width="0" style="11" hidden="1" customWidth="1"/>
    <col min="10705" max="10705" width="14.42578125" style="11" bestFit="1" customWidth="1"/>
    <col min="10706" max="10706" width="14.85546875" style="11" bestFit="1" customWidth="1"/>
    <col min="10707" max="10731" width="11.42578125" style="11" customWidth="1"/>
    <col min="10732" max="10732" width="16.5703125" style="11" bestFit="1" customWidth="1"/>
    <col min="10733" max="10733" width="13.28515625" style="11" bestFit="1" customWidth="1"/>
    <col min="10734" max="10737" width="11.42578125" style="11" customWidth="1"/>
    <col min="10738" max="10738" width="12.5703125" style="11" bestFit="1" customWidth="1"/>
    <col min="10739" max="10739" width="13.42578125" style="11" bestFit="1" customWidth="1"/>
    <col min="10740" max="10741" width="11.42578125" style="11"/>
    <col min="10742" max="10742" width="60" style="11" bestFit="1" customWidth="1"/>
    <col min="10743" max="10929" width="11.42578125" style="11"/>
    <col min="10930" max="10930" width="9.5703125" style="11" customWidth="1"/>
    <col min="10931" max="10931" width="5.140625" style="11" customWidth="1"/>
    <col min="10932" max="10938" width="16.42578125" style="11" customWidth="1"/>
    <col min="10939" max="10939" width="9.28515625" style="11" customWidth="1"/>
    <col min="10940" max="10941" width="0" style="11" hidden="1" customWidth="1"/>
    <col min="10942" max="10942" width="15.140625" style="11" customWidth="1"/>
    <col min="10943" max="10943" width="12.140625" style="11" customWidth="1"/>
    <col min="10944" max="10944" width="16" style="11" customWidth="1"/>
    <col min="10945" max="10945" width="13.140625" style="11" customWidth="1"/>
    <col min="10946" max="10946" width="13.42578125" style="11" customWidth="1"/>
    <col min="10947" max="10947" width="13.7109375" style="11" customWidth="1"/>
    <col min="10948" max="10948" width="12.7109375" style="11" bestFit="1" customWidth="1"/>
    <col min="10949" max="10949" width="15.5703125" style="11" customWidth="1"/>
    <col min="10950" max="10950" width="15.7109375" style="11" customWidth="1"/>
    <col min="10951" max="10951" width="10.5703125" style="11" customWidth="1"/>
    <col min="10952" max="10952" width="9.85546875" style="11" customWidth="1"/>
    <col min="10953" max="10954" width="0" style="11" hidden="1" customWidth="1"/>
    <col min="10955" max="10955" width="16.140625" style="11" bestFit="1" customWidth="1"/>
    <col min="10956" max="10956" width="15.7109375" style="11" customWidth="1"/>
    <col min="10957" max="10957" width="0" style="11" hidden="1" customWidth="1"/>
    <col min="10958" max="10958" width="12.7109375" style="11" bestFit="1" customWidth="1"/>
    <col min="10959" max="10959" width="14" style="11" customWidth="1"/>
    <col min="10960" max="10960" width="0" style="11" hidden="1" customWidth="1"/>
    <col min="10961" max="10961" width="14.42578125" style="11" bestFit="1" customWidth="1"/>
    <col min="10962" max="10962" width="14.85546875" style="11" bestFit="1" customWidth="1"/>
    <col min="10963" max="10987" width="11.42578125" style="11" customWidth="1"/>
    <col min="10988" max="10988" width="16.5703125" style="11" bestFit="1" customWidth="1"/>
    <col min="10989" max="10989" width="13.28515625" style="11" bestFit="1" customWidth="1"/>
    <col min="10990" max="10993" width="11.42578125" style="11" customWidth="1"/>
    <col min="10994" max="10994" width="12.5703125" style="11" bestFit="1" customWidth="1"/>
    <col min="10995" max="10995" width="13.42578125" style="11" bestFit="1" customWidth="1"/>
    <col min="10996" max="10997" width="11.42578125" style="11"/>
    <col min="10998" max="10998" width="60" style="11" bestFit="1" customWidth="1"/>
    <col min="10999" max="11185" width="11.42578125" style="11"/>
    <col min="11186" max="11186" width="9.5703125" style="11" customWidth="1"/>
    <col min="11187" max="11187" width="5.140625" style="11" customWidth="1"/>
    <col min="11188" max="11194" width="16.42578125" style="11" customWidth="1"/>
    <col min="11195" max="11195" width="9.28515625" style="11" customWidth="1"/>
    <col min="11196" max="11197" width="0" style="11" hidden="1" customWidth="1"/>
    <col min="11198" max="11198" width="15.140625" style="11" customWidth="1"/>
    <col min="11199" max="11199" width="12.140625" style="11" customWidth="1"/>
    <col min="11200" max="11200" width="16" style="11" customWidth="1"/>
    <col min="11201" max="11201" width="13.140625" style="11" customWidth="1"/>
    <col min="11202" max="11202" width="13.42578125" style="11" customWidth="1"/>
    <col min="11203" max="11203" width="13.7109375" style="11" customWidth="1"/>
    <col min="11204" max="11204" width="12.7109375" style="11" bestFit="1" customWidth="1"/>
    <col min="11205" max="11205" width="15.5703125" style="11" customWidth="1"/>
    <col min="11206" max="11206" width="15.7109375" style="11" customWidth="1"/>
    <col min="11207" max="11207" width="10.5703125" style="11" customWidth="1"/>
    <col min="11208" max="11208" width="9.85546875" style="11" customWidth="1"/>
    <col min="11209" max="11210" width="0" style="11" hidden="1" customWidth="1"/>
    <col min="11211" max="11211" width="16.140625" style="11" bestFit="1" customWidth="1"/>
    <col min="11212" max="11212" width="15.7109375" style="11" customWidth="1"/>
    <col min="11213" max="11213" width="0" style="11" hidden="1" customWidth="1"/>
    <col min="11214" max="11214" width="12.7109375" style="11" bestFit="1" customWidth="1"/>
    <col min="11215" max="11215" width="14" style="11" customWidth="1"/>
    <col min="11216" max="11216" width="0" style="11" hidden="1" customWidth="1"/>
    <col min="11217" max="11217" width="14.42578125" style="11" bestFit="1" customWidth="1"/>
    <col min="11218" max="11218" width="14.85546875" style="11" bestFit="1" customWidth="1"/>
    <col min="11219" max="11243" width="11.42578125" style="11" customWidth="1"/>
    <col min="11244" max="11244" width="16.5703125" style="11" bestFit="1" customWidth="1"/>
    <col min="11245" max="11245" width="13.28515625" style="11" bestFit="1" customWidth="1"/>
    <col min="11246" max="11249" width="11.42578125" style="11" customWidth="1"/>
    <col min="11250" max="11250" width="12.5703125" style="11" bestFit="1" customWidth="1"/>
    <col min="11251" max="11251" width="13.42578125" style="11" bestFit="1" customWidth="1"/>
    <col min="11252" max="11253" width="11.42578125" style="11"/>
    <col min="11254" max="11254" width="60" style="11" bestFit="1" customWidth="1"/>
    <col min="11255" max="11441" width="11.42578125" style="11"/>
    <col min="11442" max="11442" width="9.5703125" style="11" customWidth="1"/>
    <col min="11443" max="11443" width="5.140625" style="11" customWidth="1"/>
    <col min="11444" max="11450" width="16.42578125" style="11" customWidth="1"/>
    <col min="11451" max="11451" width="9.28515625" style="11" customWidth="1"/>
    <col min="11452" max="11453" width="0" style="11" hidden="1" customWidth="1"/>
    <col min="11454" max="11454" width="15.140625" style="11" customWidth="1"/>
    <col min="11455" max="11455" width="12.140625" style="11" customWidth="1"/>
    <col min="11456" max="11456" width="16" style="11" customWidth="1"/>
    <col min="11457" max="11457" width="13.140625" style="11" customWidth="1"/>
    <col min="11458" max="11458" width="13.42578125" style="11" customWidth="1"/>
    <col min="11459" max="11459" width="13.7109375" style="11" customWidth="1"/>
    <col min="11460" max="11460" width="12.7109375" style="11" bestFit="1" customWidth="1"/>
    <col min="11461" max="11461" width="15.5703125" style="11" customWidth="1"/>
    <col min="11462" max="11462" width="15.7109375" style="11" customWidth="1"/>
    <col min="11463" max="11463" width="10.5703125" style="11" customWidth="1"/>
    <col min="11464" max="11464" width="9.85546875" style="11" customWidth="1"/>
    <col min="11465" max="11466" width="0" style="11" hidden="1" customWidth="1"/>
    <col min="11467" max="11467" width="16.140625" style="11" bestFit="1" customWidth="1"/>
    <col min="11468" max="11468" width="15.7109375" style="11" customWidth="1"/>
    <col min="11469" max="11469" width="0" style="11" hidden="1" customWidth="1"/>
    <col min="11470" max="11470" width="12.7109375" style="11" bestFit="1" customWidth="1"/>
    <col min="11471" max="11471" width="14" style="11" customWidth="1"/>
    <col min="11472" max="11472" width="0" style="11" hidden="1" customWidth="1"/>
    <col min="11473" max="11473" width="14.42578125" style="11" bestFit="1" customWidth="1"/>
    <col min="11474" max="11474" width="14.85546875" style="11" bestFit="1" customWidth="1"/>
    <col min="11475" max="11499" width="11.42578125" style="11" customWidth="1"/>
    <col min="11500" max="11500" width="16.5703125" style="11" bestFit="1" customWidth="1"/>
    <col min="11501" max="11501" width="13.28515625" style="11" bestFit="1" customWidth="1"/>
    <col min="11502" max="11505" width="11.42578125" style="11" customWidth="1"/>
    <col min="11506" max="11506" width="12.5703125" style="11" bestFit="1" customWidth="1"/>
    <col min="11507" max="11507" width="13.42578125" style="11" bestFit="1" customWidth="1"/>
    <col min="11508" max="11509" width="11.42578125" style="11"/>
    <col min="11510" max="11510" width="60" style="11" bestFit="1" customWidth="1"/>
    <col min="11511" max="11697" width="11.42578125" style="11"/>
    <col min="11698" max="11698" width="9.5703125" style="11" customWidth="1"/>
    <col min="11699" max="11699" width="5.140625" style="11" customWidth="1"/>
    <col min="11700" max="11706" width="16.42578125" style="11" customWidth="1"/>
    <col min="11707" max="11707" width="9.28515625" style="11" customWidth="1"/>
    <col min="11708" max="11709" width="0" style="11" hidden="1" customWidth="1"/>
    <col min="11710" max="11710" width="15.140625" style="11" customWidth="1"/>
    <col min="11711" max="11711" width="12.140625" style="11" customWidth="1"/>
    <col min="11712" max="11712" width="16" style="11" customWidth="1"/>
    <col min="11713" max="11713" width="13.140625" style="11" customWidth="1"/>
    <col min="11714" max="11714" width="13.42578125" style="11" customWidth="1"/>
    <col min="11715" max="11715" width="13.7109375" style="11" customWidth="1"/>
    <col min="11716" max="11716" width="12.7109375" style="11" bestFit="1" customWidth="1"/>
    <col min="11717" max="11717" width="15.5703125" style="11" customWidth="1"/>
    <col min="11718" max="11718" width="15.7109375" style="11" customWidth="1"/>
    <col min="11719" max="11719" width="10.5703125" style="11" customWidth="1"/>
    <col min="11720" max="11720" width="9.85546875" style="11" customWidth="1"/>
    <col min="11721" max="11722" width="0" style="11" hidden="1" customWidth="1"/>
    <col min="11723" max="11723" width="16.140625" style="11" bestFit="1" customWidth="1"/>
    <col min="11724" max="11724" width="15.7109375" style="11" customWidth="1"/>
    <col min="11725" max="11725" width="0" style="11" hidden="1" customWidth="1"/>
    <col min="11726" max="11726" width="12.7109375" style="11" bestFit="1" customWidth="1"/>
    <col min="11727" max="11727" width="14" style="11" customWidth="1"/>
    <col min="11728" max="11728" width="0" style="11" hidden="1" customWidth="1"/>
    <col min="11729" max="11729" width="14.42578125" style="11" bestFit="1" customWidth="1"/>
    <col min="11730" max="11730" width="14.85546875" style="11" bestFit="1" customWidth="1"/>
    <col min="11731" max="11755" width="11.42578125" style="11" customWidth="1"/>
    <col min="11756" max="11756" width="16.5703125" style="11" bestFit="1" customWidth="1"/>
    <col min="11757" max="11757" width="13.28515625" style="11" bestFit="1" customWidth="1"/>
    <col min="11758" max="11761" width="11.42578125" style="11" customWidth="1"/>
    <col min="11762" max="11762" width="12.5703125" style="11" bestFit="1" customWidth="1"/>
    <col min="11763" max="11763" width="13.42578125" style="11" bestFit="1" customWidth="1"/>
    <col min="11764" max="11765" width="11.42578125" style="11"/>
    <col min="11766" max="11766" width="60" style="11" bestFit="1" customWidth="1"/>
    <col min="11767" max="11953" width="11.42578125" style="11"/>
    <col min="11954" max="11954" width="9.5703125" style="11" customWidth="1"/>
    <col min="11955" max="11955" width="5.140625" style="11" customWidth="1"/>
    <col min="11956" max="11962" width="16.42578125" style="11" customWidth="1"/>
    <col min="11963" max="11963" width="9.28515625" style="11" customWidth="1"/>
    <col min="11964" max="11965" width="0" style="11" hidden="1" customWidth="1"/>
    <col min="11966" max="11966" width="15.140625" style="11" customWidth="1"/>
    <col min="11967" max="11967" width="12.140625" style="11" customWidth="1"/>
    <col min="11968" max="11968" width="16" style="11" customWidth="1"/>
    <col min="11969" max="11969" width="13.140625" style="11" customWidth="1"/>
    <col min="11970" max="11970" width="13.42578125" style="11" customWidth="1"/>
    <col min="11971" max="11971" width="13.7109375" style="11" customWidth="1"/>
    <col min="11972" max="11972" width="12.7109375" style="11" bestFit="1" customWidth="1"/>
    <col min="11973" max="11973" width="15.5703125" style="11" customWidth="1"/>
    <col min="11974" max="11974" width="15.7109375" style="11" customWidth="1"/>
    <col min="11975" max="11975" width="10.5703125" style="11" customWidth="1"/>
    <col min="11976" max="11976" width="9.85546875" style="11" customWidth="1"/>
    <col min="11977" max="11978" width="0" style="11" hidden="1" customWidth="1"/>
    <col min="11979" max="11979" width="16.140625" style="11" bestFit="1" customWidth="1"/>
    <col min="11980" max="11980" width="15.7109375" style="11" customWidth="1"/>
    <col min="11981" max="11981" width="0" style="11" hidden="1" customWidth="1"/>
    <col min="11982" max="11982" width="12.7109375" style="11" bestFit="1" customWidth="1"/>
    <col min="11983" max="11983" width="14" style="11" customWidth="1"/>
    <col min="11984" max="11984" width="0" style="11" hidden="1" customWidth="1"/>
    <col min="11985" max="11985" width="14.42578125" style="11" bestFit="1" customWidth="1"/>
    <col min="11986" max="11986" width="14.85546875" style="11" bestFit="1" customWidth="1"/>
    <col min="11987" max="12011" width="11.42578125" style="11" customWidth="1"/>
    <col min="12012" max="12012" width="16.5703125" style="11" bestFit="1" customWidth="1"/>
    <col min="12013" max="12013" width="13.28515625" style="11" bestFit="1" customWidth="1"/>
    <col min="12014" max="12017" width="11.42578125" style="11" customWidth="1"/>
    <col min="12018" max="12018" width="12.5703125" style="11" bestFit="1" customWidth="1"/>
    <col min="12019" max="12019" width="13.42578125" style="11" bestFit="1" customWidth="1"/>
    <col min="12020" max="12021" width="11.42578125" style="11"/>
    <col min="12022" max="12022" width="60" style="11" bestFit="1" customWidth="1"/>
    <col min="12023" max="12209" width="11.42578125" style="11"/>
    <col min="12210" max="12210" width="9.5703125" style="11" customWidth="1"/>
    <col min="12211" max="12211" width="5.140625" style="11" customWidth="1"/>
    <col min="12212" max="12218" width="16.42578125" style="11" customWidth="1"/>
    <col min="12219" max="12219" width="9.28515625" style="11" customWidth="1"/>
    <col min="12220" max="12221" width="0" style="11" hidden="1" customWidth="1"/>
    <col min="12222" max="12222" width="15.140625" style="11" customWidth="1"/>
    <col min="12223" max="12223" width="12.140625" style="11" customWidth="1"/>
    <col min="12224" max="12224" width="16" style="11" customWidth="1"/>
    <col min="12225" max="12225" width="13.140625" style="11" customWidth="1"/>
    <col min="12226" max="12226" width="13.42578125" style="11" customWidth="1"/>
    <col min="12227" max="12227" width="13.7109375" style="11" customWidth="1"/>
    <col min="12228" max="12228" width="12.7109375" style="11" bestFit="1" customWidth="1"/>
    <col min="12229" max="12229" width="15.5703125" style="11" customWidth="1"/>
    <col min="12230" max="12230" width="15.7109375" style="11" customWidth="1"/>
    <col min="12231" max="12231" width="10.5703125" style="11" customWidth="1"/>
    <col min="12232" max="12232" width="9.85546875" style="11" customWidth="1"/>
    <col min="12233" max="12234" width="0" style="11" hidden="1" customWidth="1"/>
    <col min="12235" max="12235" width="16.140625" style="11" bestFit="1" customWidth="1"/>
    <col min="12236" max="12236" width="15.7109375" style="11" customWidth="1"/>
    <col min="12237" max="12237" width="0" style="11" hidden="1" customWidth="1"/>
    <col min="12238" max="12238" width="12.7109375" style="11" bestFit="1" customWidth="1"/>
    <col min="12239" max="12239" width="14" style="11" customWidth="1"/>
    <col min="12240" max="12240" width="0" style="11" hidden="1" customWidth="1"/>
    <col min="12241" max="12241" width="14.42578125" style="11" bestFit="1" customWidth="1"/>
    <col min="12242" max="12242" width="14.85546875" style="11" bestFit="1" customWidth="1"/>
    <col min="12243" max="12267" width="11.42578125" style="11" customWidth="1"/>
    <col min="12268" max="12268" width="16.5703125" style="11" bestFit="1" customWidth="1"/>
    <col min="12269" max="12269" width="13.28515625" style="11" bestFit="1" customWidth="1"/>
    <col min="12270" max="12273" width="11.42578125" style="11" customWidth="1"/>
    <col min="12274" max="12274" width="12.5703125" style="11" bestFit="1" customWidth="1"/>
    <col min="12275" max="12275" width="13.42578125" style="11" bestFit="1" customWidth="1"/>
    <col min="12276" max="12277" width="11.42578125" style="11"/>
    <col min="12278" max="12278" width="60" style="11" bestFit="1" customWidth="1"/>
    <col min="12279" max="12465" width="11.42578125" style="11"/>
    <col min="12466" max="12466" width="9.5703125" style="11" customWidth="1"/>
    <col min="12467" max="12467" width="5.140625" style="11" customWidth="1"/>
    <col min="12468" max="12474" width="16.42578125" style="11" customWidth="1"/>
    <col min="12475" max="12475" width="9.28515625" style="11" customWidth="1"/>
    <col min="12476" max="12477" width="0" style="11" hidden="1" customWidth="1"/>
    <col min="12478" max="12478" width="15.140625" style="11" customWidth="1"/>
    <col min="12479" max="12479" width="12.140625" style="11" customWidth="1"/>
    <col min="12480" max="12480" width="16" style="11" customWidth="1"/>
    <col min="12481" max="12481" width="13.140625" style="11" customWidth="1"/>
    <col min="12482" max="12482" width="13.42578125" style="11" customWidth="1"/>
    <col min="12483" max="12483" width="13.7109375" style="11" customWidth="1"/>
    <col min="12484" max="12484" width="12.7109375" style="11" bestFit="1" customWidth="1"/>
    <col min="12485" max="12485" width="15.5703125" style="11" customWidth="1"/>
    <col min="12486" max="12486" width="15.7109375" style="11" customWidth="1"/>
    <col min="12487" max="12487" width="10.5703125" style="11" customWidth="1"/>
    <col min="12488" max="12488" width="9.85546875" style="11" customWidth="1"/>
    <col min="12489" max="12490" width="0" style="11" hidden="1" customWidth="1"/>
    <col min="12491" max="12491" width="16.140625" style="11" bestFit="1" customWidth="1"/>
    <col min="12492" max="12492" width="15.7109375" style="11" customWidth="1"/>
    <col min="12493" max="12493" width="0" style="11" hidden="1" customWidth="1"/>
    <col min="12494" max="12494" width="12.7109375" style="11" bestFit="1" customWidth="1"/>
    <col min="12495" max="12495" width="14" style="11" customWidth="1"/>
    <col min="12496" max="12496" width="0" style="11" hidden="1" customWidth="1"/>
    <col min="12497" max="12497" width="14.42578125" style="11" bestFit="1" customWidth="1"/>
    <col min="12498" max="12498" width="14.85546875" style="11" bestFit="1" customWidth="1"/>
    <col min="12499" max="12523" width="11.42578125" style="11" customWidth="1"/>
    <col min="12524" max="12524" width="16.5703125" style="11" bestFit="1" customWidth="1"/>
    <col min="12525" max="12525" width="13.28515625" style="11" bestFit="1" customWidth="1"/>
    <col min="12526" max="12529" width="11.42578125" style="11" customWidth="1"/>
    <col min="12530" max="12530" width="12.5703125" style="11" bestFit="1" customWidth="1"/>
    <col min="12531" max="12531" width="13.42578125" style="11" bestFit="1" customWidth="1"/>
    <col min="12532" max="12533" width="11.42578125" style="11"/>
    <col min="12534" max="12534" width="60" style="11" bestFit="1" customWidth="1"/>
    <col min="12535" max="12721" width="11.42578125" style="11"/>
    <col min="12722" max="12722" width="9.5703125" style="11" customWidth="1"/>
    <col min="12723" max="12723" width="5.140625" style="11" customWidth="1"/>
    <col min="12724" max="12730" width="16.42578125" style="11" customWidth="1"/>
    <col min="12731" max="12731" width="9.28515625" style="11" customWidth="1"/>
    <col min="12732" max="12733" width="0" style="11" hidden="1" customWidth="1"/>
    <col min="12734" max="12734" width="15.140625" style="11" customWidth="1"/>
    <col min="12735" max="12735" width="12.140625" style="11" customWidth="1"/>
    <col min="12736" max="12736" width="16" style="11" customWidth="1"/>
    <col min="12737" max="12737" width="13.140625" style="11" customWidth="1"/>
    <col min="12738" max="12738" width="13.42578125" style="11" customWidth="1"/>
    <col min="12739" max="12739" width="13.7109375" style="11" customWidth="1"/>
    <col min="12740" max="12740" width="12.7109375" style="11" bestFit="1" customWidth="1"/>
    <col min="12741" max="12741" width="15.5703125" style="11" customWidth="1"/>
    <col min="12742" max="12742" width="15.7109375" style="11" customWidth="1"/>
    <col min="12743" max="12743" width="10.5703125" style="11" customWidth="1"/>
    <col min="12744" max="12744" width="9.85546875" style="11" customWidth="1"/>
    <col min="12745" max="12746" width="0" style="11" hidden="1" customWidth="1"/>
    <col min="12747" max="12747" width="16.140625" style="11" bestFit="1" customWidth="1"/>
    <col min="12748" max="12748" width="15.7109375" style="11" customWidth="1"/>
    <col min="12749" max="12749" width="0" style="11" hidden="1" customWidth="1"/>
    <col min="12750" max="12750" width="12.7109375" style="11" bestFit="1" customWidth="1"/>
    <col min="12751" max="12751" width="14" style="11" customWidth="1"/>
    <col min="12752" max="12752" width="0" style="11" hidden="1" customWidth="1"/>
    <col min="12753" max="12753" width="14.42578125" style="11" bestFit="1" customWidth="1"/>
    <col min="12754" max="12754" width="14.85546875" style="11" bestFit="1" customWidth="1"/>
    <col min="12755" max="12779" width="11.42578125" style="11" customWidth="1"/>
    <col min="12780" max="12780" width="16.5703125" style="11" bestFit="1" customWidth="1"/>
    <col min="12781" max="12781" width="13.28515625" style="11" bestFit="1" customWidth="1"/>
    <col min="12782" max="12785" width="11.42578125" style="11" customWidth="1"/>
    <col min="12786" max="12786" width="12.5703125" style="11" bestFit="1" customWidth="1"/>
    <col min="12787" max="12787" width="13.42578125" style="11" bestFit="1" customWidth="1"/>
    <col min="12788" max="12789" width="11.42578125" style="11"/>
    <col min="12790" max="12790" width="60" style="11" bestFit="1" customWidth="1"/>
    <col min="12791" max="12977" width="11.42578125" style="11"/>
    <col min="12978" max="12978" width="9.5703125" style="11" customWidth="1"/>
    <col min="12979" max="12979" width="5.140625" style="11" customWidth="1"/>
    <col min="12980" max="12986" width="16.42578125" style="11" customWidth="1"/>
    <col min="12987" max="12987" width="9.28515625" style="11" customWidth="1"/>
    <col min="12988" max="12989" width="0" style="11" hidden="1" customWidth="1"/>
    <col min="12990" max="12990" width="15.140625" style="11" customWidth="1"/>
    <col min="12991" max="12991" width="12.140625" style="11" customWidth="1"/>
    <col min="12992" max="12992" width="16" style="11" customWidth="1"/>
    <col min="12993" max="12993" width="13.140625" style="11" customWidth="1"/>
    <col min="12994" max="12994" width="13.42578125" style="11" customWidth="1"/>
    <col min="12995" max="12995" width="13.7109375" style="11" customWidth="1"/>
    <col min="12996" max="12996" width="12.7109375" style="11" bestFit="1" customWidth="1"/>
    <col min="12997" max="12997" width="15.5703125" style="11" customWidth="1"/>
    <col min="12998" max="12998" width="15.7109375" style="11" customWidth="1"/>
    <col min="12999" max="12999" width="10.5703125" style="11" customWidth="1"/>
    <col min="13000" max="13000" width="9.85546875" style="11" customWidth="1"/>
    <col min="13001" max="13002" width="0" style="11" hidden="1" customWidth="1"/>
    <col min="13003" max="13003" width="16.140625" style="11" bestFit="1" customWidth="1"/>
    <col min="13004" max="13004" width="15.7109375" style="11" customWidth="1"/>
    <col min="13005" max="13005" width="0" style="11" hidden="1" customWidth="1"/>
    <col min="13006" max="13006" width="12.7109375" style="11" bestFit="1" customWidth="1"/>
    <col min="13007" max="13007" width="14" style="11" customWidth="1"/>
    <col min="13008" max="13008" width="0" style="11" hidden="1" customWidth="1"/>
    <col min="13009" max="13009" width="14.42578125" style="11" bestFit="1" customWidth="1"/>
    <col min="13010" max="13010" width="14.85546875" style="11" bestFit="1" customWidth="1"/>
    <col min="13011" max="13035" width="11.42578125" style="11" customWidth="1"/>
    <col min="13036" max="13036" width="16.5703125" style="11" bestFit="1" customWidth="1"/>
    <col min="13037" max="13037" width="13.28515625" style="11" bestFit="1" customWidth="1"/>
    <col min="13038" max="13041" width="11.42578125" style="11" customWidth="1"/>
    <col min="13042" max="13042" width="12.5703125" style="11" bestFit="1" customWidth="1"/>
    <col min="13043" max="13043" width="13.42578125" style="11" bestFit="1" customWidth="1"/>
    <col min="13044" max="13045" width="11.42578125" style="11"/>
    <col min="13046" max="13046" width="60" style="11" bestFit="1" customWidth="1"/>
    <col min="13047" max="13233" width="11.42578125" style="11"/>
    <col min="13234" max="13234" width="9.5703125" style="11" customWidth="1"/>
    <col min="13235" max="13235" width="5.140625" style="11" customWidth="1"/>
    <col min="13236" max="13242" width="16.42578125" style="11" customWidth="1"/>
    <col min="13243" max="13243" width="9.28515625" style="11" customWidth="1"/>
    <col min="13244" max="13245" width="0" style="11" hidden="1" customWidth="1"/>
    <col min="13246" max="13246" width="15.140625" style="11" customWidth="1"/>
    <col min="13247" max="13247" width="12.140625" style="11" customWidth="1"/>
    <col min="13248" max="13248" width="16" style="11" customWidth="1"/>
    <col min="13249" max="13249" width="13.140625" style="11" customWidth="1"/>
    <col min="13250" max="13250" width="13.42578125" style="11" customWidth="1"/>
    <col min="13251" max="13251" width="13.7109375" style="11" customWidth="1"/>
    <col min="13252" max="13252" width="12.7109375" style="11" bestFit="1" customWidth="1"/>
    <col min="13253" max="13253" width="15.5703125" style="11" customWidth="1"/>
    <col min="13254" max="13254" width="15.7109375" style="11" customWidth="1"/>
    <col min="13255" max="13255" width="10.5703125" style="11" customWidth="1"/>
    <col min="13256" max="13256" width="9.85546875" style="11" customWidth="1"/>
    <col min="13257" max="13258" width="0" style="11" hidden="1" customWidth="1"/>
    <col min="13259" max="13259" width="16.140625" style="11" bestFit="1" customWidth="1"/>
    <col min="13260" max="13260" width="15.7109375" style="11" customWidth="1"/>
    <col min="13261" max="13261" width="0" style="11" hidden="1" customWidth="1"/>
    <col min="13262" max="13262" width="12.7109375" style="11" bestFit="1" customWidth="1"/>
    <col min="13263" max="13263" width="14" style="11" customWidth="1"/>
    <col min="13264" max="13264" width="0" style="11" hidden="1" customWidth="1"/>
    <col min="13265" max="13265" width="14.42578125" style="11" bestFit="1" customWidth="1"/>
    <col min="13266" max="13266" width="14.85546875" style="11" bestFit="1" customWidth="1"/>
    <col min="13267" max="13291" width="11.42578125" style="11" customWidth="1"/>
    <col min="13292" max="13292" width="16.5703125" style="11" bestFit="1" customWidth="1"/>
    <col min="13293" max="13293" width="13.28515625" style="11" bestFit="1" customWidth="1"/>
    <col min="13294" max="13297" width="11.42578125" style="11" customWidth="1"/>
    <col min="13298" max="13298" width="12.5703125" style="11" bestFit="1" customWidth="1"/>
    <col min="13299" max="13299" width="13.42578125" style="11" bestFit="1" customWidth="1"/>
    <col min="13300" max="13301" width="11.42578125" style="11"/>
    <col min="13302" max="13302" width="60" style="11" bestFit="1" customWidth="1"/>
    <col min="13303" max="13489" width="11.42578125" style="11"/>
    <col min="13490" max="13490" width="9.5703125" style="11" customWidth="1"/>
    <col min="13491" max="13491" width="5.140625" style="11" customWidth="1"/>
    <col min="13492" max="13498" width="16.42578125" style="11" customWidth="1"/>
    <col min="13499" max="13499" width="9.28515625" style="11" customWidth="1"/>
    <col min="13500" max="13501" width="0" style="11" hidden="1" customWidth="1"/>
    <col min="13502" max="13502" width="15.140625" style="11" customWidth="1"/>
    <col min="13503" max="13503" width="12.140625" style="11" customWidth="1"/>
    <col min="13504" max="13504" width="16" style="11" customWidth="1"/>
    <col min="13505" max="13505" width="13.140625" style="11" customWidth="1"/>
    <col min="13506" max="13506" width="13.42578125" style="11" customWidth="1"/>
    <col min="13507" max="13507" width="13.7109375" style="11" customWidth="1"/>
    <col min="13508" max="13508" width="12.7109375" style="11" bestFit="1" customWidth="1"/>
    <col min="13509" max="13509" width="15.5703125" style="11" customWidth="1"/>
    <col min="13510" max="13510" width="15.7109375" style="11" customWidth="1"/>
    <col min="13511" max="13511" width="10.5703125" style="11" customWidth="1"/>
    <col min="13512" max="13512" width="9.85546875" style="11" customWidth="1"/>
    <col min="13513" max="13514" width="0" style="11" hidden="1" customWidth="1"/>
    <col min="13515" max="13515" width="16.140625" style="11" bestFit="1" customWidth="1"/>
    <col min="13516" max="13516" width="15.7109375" style="11" customWidth="1"/>
    <col min="13517" max="13517" width="0" style="11" hidden="1" customWidth="1"/>
    <col min="13518" max="13518" width="12.7109375" style="11" bestFit="1" customWidth="1"/>
    <col min="13519" max="13519" width="14" style="11" customWidth="1"/>
    <col min="13520" max="13520" width="0" style="11" hidden="1" customWidth="1"/>
    <col min="13521" max="13521" width="14.42578125" style="11" bestFit="1" customWidth="1"/>
    <col min="13522" max="13522" width="14.85546875" style="11" bestFit="1" customWidth="1"/>
    <col min="13523" max="13547" width="11.42578125" style="11" customWidth="1"/>
    <col min="13548" max="13548" width="16.5703125" style="11" bestFit="1" customWidth="1"/>
    <col min="13549" max="13549" width="13.28515625" style="11" bestFit="1" customWidth="1"/>
    <col min="13550" max="13553" width="11.42578125" style="11" customWidth="1"/>
    <col min="13554" max="13554" width="12.5703125" style="11" bestFit="1" customWidth="1"/>
    <col min="13555" max="13555" width="13.42578125" style="11" bestFit="1" customWidth="1"/>
    <col min="13556" max="13557" width="11.42578125" style="11"/>
    <col min="13558" max="13558" width="60" style="11" bestFit="1" customWidth="1"/>
    <col min="13559" max="13745" width="11.42578125" style="11"/>
    <col min="13746" max="13746" width="9.5703125" style="11" customWidth="1"/>
    <col min="13747" max="13747" width="5.140625" style="11" customWidth="1"/>
    <col min="13748" max="13754" width="16.42578125" style="11" customWidth="1"/>
    <col min="13755" max="13755" width="9.28515625" style="11" customWidth="1"/>
    <col min="13756" max="13757" width="0" style="11" hidden="1" customWidth="1"/>
    <col min="13758" max="13758" width="15.140625" style="11" customWidth="1"/>
    <col min="13759" max="13759" width="12.140625" style="11" customWidth="1"/>
    <col min="13760" max="13760" width="16" style="11" customWidth="1"/>
    <col min="13761" max="13761" width="13.140625" style="11" customWidth="1"/>
    <col min="13762" max="13762" width="13.42578125" style="11" customWidth="1"/>
    <col min="13763" max="13763" width="13.7109375" style="11" customWidth="1"/>
    <col min="13764" max="13764" width="12.7109375" style="11" bestFit="1" customWidth="1"/>
    <col min="13765" max="13765" width="15.5703125" style="11" customWidth="1"/>
    <col min="13766" max="13766" width="15.7109375" style="11" customWidth="1"/>
    <col min="13767" max="13767" width="10.5703125" style="11" customWidth="1"/>
    <col min="13768" max="13768" width="9.85546875" style="11" customWidth="1"/>
    <col min="13769" max="13770" width="0" style="11" hidden="1" customWidth="1"/>
    <col min="13771" max="13771" width="16.140625" style="11" bestFit="1" customWidth="1"/>
    <col min="13772" max="13772" width="15.7109375" style="11" customWidth="1"/>
    <col min="13773" max="13773" width="0" style="11" hidden="1" customWidth="1"/>
    <col min="13774" max="13774" width="12.7109375" style="11" bestFit="1" customWidth="1"/>
    <col min="13775" max="13775" width="14" style="11" customWidth="1"/>
    <col min="13776" max="13776" width="0" style="11" hidden="1" customWidth="1"/>
    <col min="13777" max="13777" width="14.42578125" style="11" bestFit="1" customWidth="1"/>
    <col min="13778" max="13778" width="14.85546875" style="11" bestFit="1" customWidth="1"/>
    <col min="13779" max="13803" width="11.42578125" style="11" customWidth="1"/>
    <col min="13804" max="13804" width="16.5703125" style="11" bestFit="1" customWidth="1"/>
    <col min="13805" max="13805" width="13.28515625" style="11" bestFit="1" customWidth="1"/>
    <col min="13806" max="13809" width="11.42578125" style="11" customWidth="1"/>
    <col min="13810" max="13810" width="12.5703125" style="11" bestFit="1" customWidth="1"/>
    <col min="13811" max="13811" width="13.42578125" style="11" bestFit="1" customWidth="1"/>
    <col min="13812" max="13813" width="11.42578125" style="11"/>
    <col min="13814" max="13814" width="60" style="11" bestFit="1" customWidth="1"/>
    <col min="13815" max="14001" width="11.42578125" style="11"/>
    <col min="14002" max="14002" width="9.5703125" style="11" customWidth="1"/>
    <col min="14003" max="14003" width="5.140625" style="11" customWidth="1"/>
    <col min="14004" max="14010" width="16.42578125" style="11" customWidth="1"/>
    <col min="14011" max="14011" width="9.28515625" style="11" customWidth="1"/>
    <col min="14012" max="14013" width="0" style="11" hidden="1" customWidth="1"/>
    <col min="14014" max="14014" width="15.140625" style="11" customWidth="1"/>
    <col min="14015" max="14015" width="12.140625" style="11" customWidth="1"/>
    <col min="14016" max="14016" width="16" style="11" customWidth="1"/>
    <col min="14017" max="14017" width="13.140625" style="11" customWidth="1"/>
    <col min="14018" max="14018" width="13.42578125" style="11" customWidth="1"/>
    <col min="14019" max="14019" width="13.7109375" style="11" customWidth="1"/>
    <col min="14020" max="14020" width="12.7109375" style="11" bestFit="1" customWidth="1"/>
    <col min="14021" max="14021" width="15.5703125" style="11" customWidth="1"/>
    <col min="14022" max="14022" width="15.7109375" style="11" customWidth="1"/>
    <col min="14023" max="14023" width="10.5703125" style="11" customWidth="1"/>
    <col min="14024" max="14024" width="9.85546875" style="11" customWidth="1"/>
    <col min="14025" max="14026" width="0" style="11" hidden="1" customWidth="1"/>
    <col min="14027" max="14027" width="16.140625" style="11" bestFit="1" customWidth="1"/>
    <col min="14028" max="14028" width="15.7109375" style="11" customWidth="1"/>
    <col min="14029" max="14029" width="0" style="11" hidden="1" customWidth="1"/>
    <col min="14030" max="14030" width="12.7109375" style="11" bestFit="1" customWidth="1"/>
    <col min="14031" max="14031" width="14" style="11" customWidth="1"/>
    <col min="14032" max="14032" width="0" style="11" hidden="1" customWidth="1"/>
    <col min="14033" max="14033" width="14.42578125" style="11" bestFit="1" customWidth="1"/>
    <col min="14034" max="14034" width="14.85546875" style="11" bestFit="1" customWidth="1"/>
    <col min="14035" max="14059" width="11.42578125" style="11" customWidth="1"/>
    <col min="14060" max="14060" width="16.5703125" style="11" bestFit="1" customWidth="1"/>
    <col min="14061" max="14061" width="13.28515625" style="11" bestFit="1" customWidth="1"/>
    <col min="14062" max="14065" width="11.42578125" style="11" customWidth="1"/>
    <col min="14066" max="14066" width="12.5703125" style="11" bestFit="1" customWidth="1"/>
    <col min="14067" max="14067" width="13.42578125" style="11" bestFit="1" customWidth="1"/>
    <col min="14068" max="14069" width="11.42578125" style="11"/>
    <col min="14070" max="14070" width="60" style="11" bestFit="1" customWidth="1"/>
    <col min="14071" max="14257" width="11.42578125" style="11"/>
    <col min="14258" max="14258" width="9.5703125" style="11" customWidth="1"/>
    <col min="14259" max="14259" width="5.140625" style="11" customWidth="1"/>
    <col min="14260" max="14266" width="16.42578125" style="11" customWidth="1"/>
    <col min="14267" max="14267" width="9.28515625" style="11" customWidth="1"/>
    <col min="14268" max="14269" width="0" style="11" hidden="1" customWidth="1"/>
    <col min="14270" max="14270" width="15.140625" style="11" customWidth="1"/>
    <col min="14271" max="14271" width="12.140625" style="11" customWidth="1"/>
    <col min="14272" max="14272" width="16" style="11" customWidth="1"/>
    <col min="14273" max="14273" width="13.140625" style="11" customWidth="1"/>
    <col min="14274" max="14274" width="13.42578125" style="11" customWidth="1"/>
    <col min="14275" max="14275" width="13.7109375" style="11" customWidth="1"/>
    <col min="14276" max="14276" width="12.7109375" style="11" bestFit="1" customWidth="1"/>
    <col min="14277" max="14277" width="15.5703125" style="11" customWidth="1"/>
    <col min="14278" max="14278" width="15.7109375" style="11" customWidth="1"/>
    <col min="14279" max="14279" width="10.5703125" style="11" customWidth="1"/>
    <col min="14280" max="14280" width="9.85546875" style="11" customWidth="1"/>
    <col min="14281" max="14282" width="0" style="11" hidden="1" customWidth="1"/>
    <col min="14283" max="14283" width="16.140625" style="11" bestFit="1" customWidth="1"/>
    <col min="14284" max="14284" width="15.7109375" style="11" customWidth="1"/>
    <col min="14285" max="14285" width="0" style="11" hidden="1" customWidth="1"/>
    <col min="14286" max="14286" width="12.7109375" style="11" bestFit="1" customWidth="1"/>
    <col min="14287" max="14287" width="14" style="11" customWidth="1"/>
    <col min="14288" max="14288" width="0" style="11" hidden="1" customWidth="1"/>
    <col min="14289" max="14289" width="14.42578125" style="11" bestFit="1" customWidth="1"/>
    <col min="14290" max="14290" width="14.85546875" style="11" bestFit="1" customWidth="1"/>
    <col min="14291" max="14315" width="11.42578125" style="11" customWidth="1"/>
    <col min="14316" max="14316" width="16.5703125" style="11" bestFit="1" customWidth="1"/>
    <col min="14317" max="14317" width="13.28515625" style="11" bestFit="1" customWidth="1"/>
    <col min="14318" max="14321" width="11.42578125" style="11" customWidth="1"/>
    <col min="14322" max="14322" width="12.5703125" style="11" bestFit="1" customWidth="1"/>
    <col min="14323" max="14323" width="13.42578125" style="11" bestFit="1" customWidth="1"/>
    <col min="14324" max="14325" width="11.42578125" style="11"/>
    <col min="14326" max="14326" width="60" style="11" bestFit="1" customWidth="1"/>
    <col min="14327" max="14513" width="11.42578125" style="11"/>
    <col min="14514" max="14514" width="9.5703125" style="11" customWidth="1"/>
    <col min="14515" max="14515" width="5.140625" style="11" customWidth="1"/>
    <col min="14516" max="14522" width="16.42578125" style="11" customWidth="1"/>
    <col min="14523" max="14523" width="9.28515625" style="11" customWidth="1"/>
    <col min="14524" max="14525" width="0" style="11" hidden="1" customWidth="1"/>
    <col min="14526" max="14526" width="15.140625" style="11" customWidth="1"/>
    <col min="14527" max="14527" width="12.140625" style="11" customWidth="1"/>
    <col min="14528" max="14528" width="16" style="11" customWidth="1"/>
    <col min="14529" max="14529" width="13.140625" style="11" customWidth="1"/>
    <col min="14530" max="14530" width="13.42578125" style="11" customWidth="1"/>
    <col min="14531" max="14531" width="13.7109375" style="11" customWidth="1"/>
    <col min="14532" max="14532" width="12.7109375" style="11" bestFit="1" customWidth="1"/>
    <col min="14533" max="14533" width="15.5703125" style="11" customWidth="1"/>
    <col min="14534" max="14534" width="15.7109375" style="11" customWidth="1"/>
    <col min="14535" max="14535" width="10.5703125" style="11" customWidth="1"/>
    <col min="14536" max="14536" width="9.85546875" style="11" customWidth="1"/>
    <col min="14537" max="14538" width="0" style="11" hidden="1" customWidth="1"/>
    <col min="14539" max="14539" width="16.140625" style="11" bestFit="1" customWidth="1"/>
    <col min="14540" max="14540" width="15.7109375" style="11" customWidth="1"/>
    <col min="14541" max="14541" width="0" style="11" hidden="1" customWidth="1"/>
    <col min="14542" max="14542" width="12.7109375" style="11" bestFit="1" customWidth="1"/>
    <col min="14543" max="14543" width="14" style="11" customWidth="1"/>
    <col min="14544" max="14544" width="0" style="11" hidden="1" customWidth="1"/>
    <col min="14545" max="14545" width="14.42578125" style="11" bestFit="1" customWidth="1"/>
    <col min="14546" max="14546" width="14.85546875" style="11" bestFit="1" customWidth="1"/>
    <col min="14547" max="14571" width="11.42578125" style="11" customWidth="1"/>
    <col min="14572" max="14572" width="16.5703125" style="11" bestFit="1" customWidth="1"/>
    <col min="14573" max="14573" width="13.28515625" style="11" bestFit="1" customWidth="1"/>
    <col min="14574" max="14577" width="11.42578125" style="11" customWidth="1"/>
    <col min="14578" max="14578" width="12.5703125" style="11" bestFit="1" customWidth="1"/>
    <col min="14579" max="14579" width="13.42578125" style="11" bestFit="1" customWidth="1"/>
    <col min="14580" max="14581" width="11.42578125" style="11"/>
    <col min="14582" max="14582" width="60" style="11" bestFit="1" customWidth="1"/>
    <col min="14583" max="14769" width="11.42578125" style="11"/>
    <col min="14770" max="14770" width="9.5703125" style="11" customWidth="1"/>
    <col min="14771" max="14771" width="5.140625" style="11" customWidth="1"/>
    <col min="14772" max="14778" width="16.42578125" style="11" customWidth="1"/>
    <col min="14779" max="14779" width="9.28515625" style="11" customWidth="1"/>
    <col min="14780" max="14781" width="0" style="11" hidden="1" customWidth="1"/>
    <col min="14782" max="14782" width="15.140625" style="11" customWidth="1"/>
    <col min="14783" max="14783" width="12.140625" style="11" customWidth="1"/>
    <col min="14784" max="14784" width="16" style="11" customWidth="1"/>
    <col min="14785" max="14785" width="13.140625" style="11" customWidth="1"/>
    <col min="14786" max="14786" width="13.42578125" style="11" customWidth="1"/>
    <col min="14787" max="14787" width="13.7109375" style="11" customWidth="1"/>
    <col min="14788" max="14788" width="12.7109375" style="11" bestFit="1" customWidth="1"/>
    <col min="14789" max="14789" width="15.5703125" style="11" customWidth="1"/>
    <col min="14790" max="14790" width="15.7109375" style="11" customWidth="1"/>
    <col min="14791" max="14791" width="10.5703125" style="11" customWidth="1"/>
    <col min="14792" max="14792" width="9.85546875" style="11" customWidth="1"/>
    <col min="14793" max="14794" width="0" style="11" hidden="1" customWidth="1"/>
    <col min="14795" max="14795" width="16.140625" style="11" bestFit="1" customWidth="1"/>
    <col min="14796" max="14796" width="15.7109375" style="11" customWidth="1"/>
    <col min="14797" max="14797" width="0" style="11" hidden="1" customWidth="1"/>
    <col min="14798" max="14798" width="12.7109375" style="11" bestFit="1" customWidth="1"/>
    <col min="14799" max="14799" width="14" style="11" customWidth="1"/>
    <col min="14800" max="14800" width="0" style="11" hidden="1" customWidth="1"/>
    <col min="14801" max="14801" width="14.42578125" style="11" bestFit="1" customWidth="1"/>
    <col min="14802" max="14802" width="14.85546875" style="11" bestFit="1" customWidth="1"/>
    <col min="14803" max="14827" width="11.42578125" style="11" customWidth="1"/>
    <col min="14828" max="14828" width="16.5703125" style="11" bestFit="1" customWidth="1"/>
    <col min="14829" max="14829" width="13.28515625" style="11" bestFit="1" customWidth="1"/>
    <col min="14830" max="14833" width="11.42578125" style="11" customWidth="1"/>
    <col min="14834" max="14834" width="12.5703125" style="11" bestFit="1" customWidth="1"/>
    <col min="14835" max="14835" width="13.42578125" style="11" bestFit="1" customWidth="1"/>
    <col min="14836" max="14837" width="11.42578125" style="11"/>
    <col min="14838" max="14838" width="60" style="11" bestFit="1" customWidth="1"/>
    <col min="14839" max="15025" width="11.42578125" style="11"/>
    <col min="15026" max="15026" width="9.5703125" style="11" customWidth="1"/>
    <col min="15027" max="15027" width="5.140625" style="11" customWidth="1"/>
    <col min="15028" max="15034" width="16.42578125" style="11" customWidth="1"/>
    <col min="15035" max="15035" width="9.28515625" style="11" customWidth="1"/>
    <col min="15036" max="15037" width="0" style="11" hidden="1" customWidth="1"/>
    <col min="15038" max="15038" width="15.140625" style="11" customWidth="1"/>
    <col min="15039" max="15039" width="12.140625" style="11" customWidth="1"/>
    <col min="15040" max="15040" width="16" style="11" customWidth="1"/>
    <col min="15041" max="15041" width="13.140625" style="11" customWidth="1"/>
    <col min="15042" max="15042" width="13.42578125" style="11" customWidth="1"/>
    <col min="15043" max="15043" width="13.7109375" style="11" customWidth="1"/>
    <col min="15044" max="15044" width="12.7109375" style="11" bestFit="1" customWidth="1"/>
    <col min="15045" max="15045" width="15.5703125" style="11" customWidth="1"/>
    <col min="15046" max="15046" width="15.7109375" style="11" customWidth="1"/>
    <col min="15047" max="15047" width="10.5703125" style="11" customWidth="1"/>
    <col min="15048" max="15048" width="9.85546875" style="11" customWidth="1"/>
    <col min="15049" max="15050" width="0" style="11" hidden="1" customWidth="1"/>
    <col min="15051" max="15051" width="16.140625" style="11" bestFit="1" customWidth="1"/>
    <col min="15052" max="15052" width="15.7109375" style="11" customWidth="1"/>
    <col min="15053" max="15053" width="0" style="11" hidden="1" customWidth="1"/>
    <col min="15054" max="15054" width="12.7109375" style="11" bestFit="1" customWidth="1"/>
    <col min="15055" max="15055" width="14" style="11" customWidth="1"/>
    <col min="15056" max="15056" width="0" style="11" hidden="1" customWidth="1"/>
    <col min="15057" max="15057" width="14.42578125" style="11" bestFit="1" customWidth="1"/>
    <col min="15058" max="15058" width="14.85546875" style="11" bestFit="1" customWidth="1"/>
    <col min="15059" max="15083" width="11.42578125" style="11" customWidth="1"/>
    <col min="15084" max="15084" width="16.5703125" style="11" bestFit="1" customWidth="1"/>
    <col min="15085" max="15085" width="13.28515625" style="11" bestFit="1" customWidth="1"/>
    <col min="15086" max="15089" width="11.42578125" style="11" customWidth="1"/>
    <col min="15090" max="15090" width="12.5703125" style="11" bestFit="1" customWidth="1"/>
    <col min="15091" max="15091" width="13.42578125" style="11" bestFit="1" customWidth="1"/>
    <col min="15092" max="15093" width="11.42578125" style="11"/>
    <col min="15094" max="15094" width="60" style="11" bestFit="1" customWidth="1"/>
    <col min="15095" max="15281" width="11.42578125" style="11"/>
    <col min="15282" max="15282" width="9.5703125" style="11" customWidth="1"/>
    <col min="15283" max="15283" width="5.140625" style="11" customWidth="1"/>
    <col min="15284" max="15290" width="16.42578125" style="11" customWidth="1"/>
    <col min="15291" max="15291" width="9.28515625" style="11" customWidth="1"/>
    <col min="15292" max="15293" width="0" style="11" hidden="1" customWidth="1"/>
    <col min="15294" max="15294" width="15.140625" style="11" customWidth="1"/>
    <col min="15295" max="15295" width="12.140625" style="11" customWidth="1"/>
    <col min="15296" max="15296" width="16" style="11" customWidth="1"/>
    <col min="15297" max="15297" width="13.140625" style="11" customWidth="1"/>
    <col min="15298" max="15298" width="13.42578125" style="11" customWidth="1"/>
    <col min="15299" max="15299" width="13.7109375" style="11" customWidth="1"/>
    <col min="15300" max="15300" width="12.7109375" style="11" bestFit="1" customWidth="1"/>
    <col min="15301" max="15301" width="15.5703125" style="11" customWidth="1"/>
    <col min="15302" max="15302" width="15.7109375" style="11" customWidth="1"/>
    <col min="15303" max="15303" width="10.5703125" style="11" customWidth="1"/>
    <col min="15304" max="15304" width="9.85546875" style="11" customWidth="1"/>
    <col min="15305" max="15306" width="0" style="11" hidden="1" customWidth="1"/>
    <col min="15307" max="15307" width="16.140625" style="11" bestFit="1" customWidth="1"/>
    <col min="15308" max="15308" width="15.7109375" style="11" customWidth="1"/>
    <col min="15309" max="15309" width="0" style="11" hidden="1" customWidth="1"/>
    <col min="15310" max="15310" width="12.7109375" style="11" bestFit="1" customWidth="1"/>
    <col min="15311" max="15311" width="14" style="11" customWidth="1"/>
    <col min="15312" max="15312" width="0" style="11" hidden="1" customWidth="1"/>
    <col min="15313" max="15313" width="14.42578125" style="11" bestFit="1" customWidth="1"/>
    <col min="15314" max="15314" width="14.85546875" style="11" bestFit="1" customWidth="1"/>
    <col min="15315" max="15339" width="11.42578125" style="11" customWidth="1"/>
    <col min="15340" max="15340" width="16.5703125" style="11" bestFit="1" customWidth="1"/>
    <col min="15341" max="15341" width="13.28515625" style="11" bestFit="1" customWidth="1"/>
    <col min="15342" max="15345" width="11.42578125" style="11" customWidth="1"/>
    <col min="15346" max="15346" width="12.5703125" style="11" bestFit="1" customWidth="1"/>
    <col min="15347" max="15347" width="13.42578125" style="11" bestFit="1" customWidth="1"/>
    <col min="15348" max="15349" width="11.42578125" style="11"/>
    <col min="15350" max="15350" width="60" style="11" bestFit="1" customWidth="1"/>
    <col min="15351" max="15537" width="11.42578125" style="11"/>
    <col min="15538" max="15538" width="9.5703125" style="11" customWidth="1"/>
    <col min="15539" max="15539" width="5.140625" style="11" customWidth="1"/>
    <col min="15540" max="15546" width="16.42578125" style="11" customWidth="1"/>
    <col min="15547" max="15547" width="9.28515625" style="11" customWidth="1"/>
    <col min="15548" max="15549" width="0" style="11" hidden="1" customWidth="1"/>
    <col min="15550" max="15550" width="15.140625" style="11" customWidth="1"/>
    <col min="15551" max="15551" width="12.140625" style="11" customWidth="1"/>
    <col min="15552" max="15552" width="16" style="11" customWidth="1"/>
    <col min="15553" max="15553" width="13.140625" style="11" customWidth="1"/>
    <col min="15554" max="15554" width="13.42578125" style="11" customWidth="1"/>
    <col min="15555" max="15555" width="13.7109375" style="11" customWidth="1"/>
    <col min="15556" max="15556" width="12.7109375" style="11" bestFit="1" customWidth="1"/>
    <col min="15557" max="15557" width="15.5703125" style="11" customWidth="1"/>
    <col min="15558" max="15558" width="15.7109375" style="11" customWidth="1"/>
    <col min="15559" max="15559" width="10.5703125" style="11" customWidth="1"/>
    <col min="15560" max="15560" width="9.85546875" style="11" customWidth="1"/>
    <col min="15561" max="15562" width="0" style="11" hidden="1" customWidth="1"/>
    <col min="15563" max="15563" width="16.140625" style="11" bestFit="1" customWidth="1"/>
    <col min="15564" max="15564" width="15.7109375" style="11" customWidth="1"/>
    <col min="15565" max="15565" width="0" style="11" hidden="1" customWidth="1"/>
    <col min="15566" max="15566" width="12.7109375" style="11" bestFit="1" customWidth="1"/>
    <col min="15567" max="15567" width="14" style="11" customWidth="1"/>
    <col min="15568" max="15568" width="0" style="11" hidden="1" customWidth="1"/>
    <col min="15569" max="15569" width="14.42578125" style="11" bestFit="1" customWidth="1"/>
    <col min="15570" max="15570" width="14.85546875" style="11" bestFit="1" customWidth="1"/>
    <col min="15571" max="15595" width="11.42578125" style="11" customWidth="1"/>
    <col min="15596" max="15596" width="16.5703125" style="11" bestFit="1" customWidth="1"/>
    <col min="15597" max="15597" width="13.28515625" style="11" bestFit="1" customWidth="1"/>
    <col min="15598" max="15601" width="11.42578125" style="11" customWidth="1"/>
    <col min="15602" max="15602" width="12.5703125" style="11" bestFit="1" customWidth="1"/>
    <col min="15603" max="15603" width="13.42578125" style="11" bestFit="1" customWidth="1"/>
    <col min="15604" max="15605" width="11.42578125" style="11"/>
    <col min="15606" max="15606" width="60" style="11" bestFit="1" customWidth="1"/>
    <col min="15607" max="15793" width="11.42578125" style="11"/>
    <col min="15794" max="15794" width="9.5703125" style="11" customWidth="1"/>
    <col min="15795" max="15795" width="5.140625" style="11" customWidth="1"/>
    <col min="15796" max="15802" width="16.42578125" style="11" customWidth="1"/>
    <col min="15803" max="15803" width="9.28515625" style="11" customWidth="1"/>
    <col min="15804" max="15805" width="0" style="11" hidden="1" customWidth="1"/>
    <col min="15806" max="15806" width="15.140625" style="11" customWidth="1"/>
    <col min="15807" max="15807" width="12.140625" style="11" customWidth="1"/>
    <col min="15808" max="15808" width="16" style="11" customWidth="1"/>
    <col min="15809" max="15809" width="13.140625" style="11" customWidth="1"/>
    <col min="15810" max="15810" width="13.42578125" style="11" customWidth="1"/>
    <col min="15811" max="15811" width="13.7109375" style="11" customWidth="1"/>
    <col min="15812" max="15812" width="12.7109375" style="11" bestFit="1" customWidth="1"/>
    <col min="15813" max="15813" width="15.5703125" style="11" customWidth="1"/>
    <col min="15814" max="15814" width="15.7109375" style="11" customWidth="1"/>
    <col min="15815" max="15815" width="10.5703125" style="11" customWidth="1"/>
    <col min="15816" max="15816" width="9.85546875" style="11" customWidth="1"/>
    <col min="15817" max="15818" width="0" style="11" hidden="1" customWidth="1"/>
    <col min="15819" max="15819" width="16.140625" style="11" bestFit="1" customWidth="1"/>
    <col min="15820" max="15820" width="15.7109375" style="11" customWidth="1"/>
    <col min="15821" max="15821" width="0" style="11" hidden="1" customWidth="1"/>
    <col min="15822" max="15822" width="12.7109375" style="11" bestFit="1" customWidth="1"/>
    <col min="15823" max="15823" width="14" style="11" customWidth="1"/>
    <col min="15824" max="15824" width="0" style="11" hidden="1" customWidth="1"/>
    <col min="15825" max="15825" width="14.42578125" style="11" bestFit="1" customWidth="1"/>
    <col min="15826" max="15826" width="14.85546875" style="11" bestFit="1" customWidth="1"/>
    <col min="15827" max="15851" width="11.42578125" style="11" customWidth="1"/>
    <col min="15852" max="15852" width="16.5703125" style="11" bestFit="1" customWidth="1"/>
    <col min="15853" max="15853" width="13.28515625" style="11" bestFit="1" customWidth="1"/>
    <col min="15854" max="15857" width="11.42578125" style="11" customWidth="1"/>
    <col min="15858" max="15858" width="12.5703125" style="11" bestFit="1" customWidth="1"/>
    <col min="15859" max="15859" width="13.42578125" style="11" bestFit="1" customWidth="1"/>
    <col min="15860" max="15861" width="11.42578125" style="11"/>
    <col min="15862" max="15862" width="60" style="11" bestFit="1" customWidth="1"/>
    <col min="15863" max="16049" width="11.42578125" style="11"/>
    <col min="16050" max="16050" width="9.5703125" style="11" customWidth="1"/>
    <col min="16051" max="16051" width="5.140625" style="11" customWidth="1"/>
    <col min="16052" max="16058" width="16.42578125" style="11" customWidth="1"/>
    <col min="16059" max="16059" width="9.28515625" style="11" customWidth="1"/>
    <col min="16060" max="16061" width="0" style="11" hidden="1" customWidth="1"/>
    <col min="16062" max="16062" width="15.140625" style="11" customWidth="1"/>
    <col min="16063" max="16063" width="12.140625" style="11" customWidth="1"/>
    <col min="16064" max="16064" width="16" style="11" customWidth="1"/>
    <col min="16065" max="16065" width="13.140625" style="11" customWidth="1"/>
    <col min="16066" max="16066" width="13.42578125" style="11" customWidth="1"/>
    <col min="16067" max="16067" width="13.7109375" style="11" customWidth="1"/>
    <col min="16068" max="16068" width="12.7109375" style="11" bestFit="1" customWidth="1"/>
    <col min="16069" max="16069" width="15.5703125" style="11" customWidth="1"/>
    <col min="16070" max="16070" width="15.7109375" style="11" customWidth="1"/>
    <col min="16071" max="16071" width="10.5703125" style="11" customWidth="1"/>
    <col min="16072" max="16072" width="9.85546875" style="11" customWidth="1"/>
    <col min="16073" max="16074" width="0" style="11" hidden="1" customWidth="1"/>
    <col min="16075" max="16075" width="16.140625" style="11" bestFit="1" customWidth="1"/>
    <col min="16076" max="16076" width="15.7109375" style="11" customWidth="1"/>
    <col min="16077" max="16077" width="0" style="11" hidden="1" customWidth="1"/>
    <col min="16078" max="16078" width="12.7109375" style="11" bestFit="1" customWidth="1"/>
    <col min="16079" max="16079" width="14" style="11" customWidth="1"/>
    <col min="16080" max="16080" width="0" style="11" hidden="1" customWidth="1"/>
    <col min="16081" max="16081" width="14.42578125" style="11" bestFit="1" customWidth="1"/>
    <col min="16082" max="16082" width="14.85546875" style="11" bestFit="1" customWidth="1"/>
    <col min="16083" max="16107" width="11.42578125" style="11" customWidth="1"/>
    <col min="16108" max="16108" width="16.5703125" style="11" bestFit="1" customWidth="1"/>
    <col min="16109" max="16109" width="13.28515625" style="11" bestFit="1" customWidth="1"/>
    <col min="16110" max="16113" width="11.42578125" style="11" customWidth="1"/>
    <col min="16114" max="16114" width="12.5703125" style="11" bestFit="1" customWidth="1"/>
    <col min="16115" max="16115" width="13.42578125" style="11" bestFit="1" customWidth="1"/>
    <col min="16116" max="16117" width="11.42578125" style="11"/>
    <col min="16118" max="16118" width="60" style="11" bestFit="1" customWidth="1"/>
    <col min="16119" max="16384" width="11.42578125" style="11"/>
  </cols>
  <sheetData>
    <row r="1" spans="1:20">
      <c r="A1" s="16" t="s">
        <v>135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"/>
      <c r="R1" s="36"/>
      <c r="S1" s="36"/>
      <c r="T1" s="38"/>
    </row>
    <row r="2" spans="1:20">
      <c r="A2" s="32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"/>
      <c r="R2" s="36"/>
      <c r="S2" s="36"/>
      <c r="T2" s="38"/>
    </row>
    <row r="3" spans="1:20">
      <c r="A3" s="39" t="s">
        <v>140</v>
      </c>
      <c r="B3" s="34"/>
      <c r="C3" s="34"/>
      <c r="D3" s="34"/>
      <c r="E3" s="34"/>
      <c r="F3" s="34"/>
      <c r="G3" s="34"/>
      <c r="H3" s="14"/>
      <c r="I3" s="14"/>
      <c r="J3" s="14"/>
      <c r="K3" s="14"/>
      <c r="L3" s="14"/>
      <c r="M3" s="14"/>
      <c r="N3" s="14"/>
      <c r="O3" s="14"/>
      <c r="P3" s="14"/>
      <c r="Q3" s="4"/>
      <c r="R3" s="40"/>
      <c r="S3" s="40"/>
      <c r="T3" s="41"/>
    </row>
    <row r="4" spans="1:20" s="7" customFormat="1" ht="15" customHeight="1">
      <c r="A4" s="3" t="s">
        <v>133</v>
      </c>
      <c r="B4" s="9"/>
      <c r="C4" s="9"/>
      <c r="D4" s="9"/>
      <c r="E4" s="9"/>
      <c r="F4" s="9"/>
      <c r="G4" s="9"/>
      <c r="H4" s="42"/>
      <c r="I4" s="42"/>
      <c r="J4" s="42"/>
      <c r="K4" s="42"/>
      <c r="L4" s="42"/>
      <c r="M4" s="42"/>
      <c r="N4" s="42"/>
      <c r="O4" s="42"/>
      <c r="P4" s="42"/>
      <c r="Q4" s="5"/>
      <c r="R4" s="43"/>
      <c r="S4" s="43"/>
      <c r="T4" s="44"/>
    </row>
    <row r="5" spans="1:20" s="7" customFormat="1" ht="15" customHeight="1">
      <c r="A5" s="3"/>
      <c r="B5" s="17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17"/>
    </row>
    <row r="6" spans="1:20" s="7" customFormat="1" ht="15" customHeight="1">
      <c r="A6" s="3"/>
      <c r="B6" s="17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3" t="s">
        <v>2</v>
      </c>
      <c r="P6" s="53"/>
      <c r="Q6" s="53" t="s">
        <v>2</v>
      </c>
      <c r="R6" s="53"/>
      <c r="S6" s="53"/>
      <c r="T6" s="56" t="s">
        <v>3</v>
      </c>
    </row>
    <row r="7" spans="1:20" s="7" customFormat="1" ht="15" customHeight="1">
      <c r="B7" s="17"/>
      <c r="C7" s="54"/>
      <c r="D7" s="54"/>
      <c r="E7" s="54"/>
      <c r="F7" s="54"/>
      <c r="G7" s="54"/>
      <c r="H7" s="55"/>
      <c r="I7" s="55"/>
      <c r="J7" s="55"/>
      <c r="K7" s="55"/>
      <c r="L7" s="42" t="s">
        <v>5</v>
      </c>
      <c r="M7" s="55"/>
      <c r="N7" s="42" t="s">
        <v>136</v>
      </c>
      <c r="O7" s="42" t="s">
        <v>7</v>
      </c>
      <c r="P7" s="42" t="s">
        <v>6</v>
      </c>
      <c r="Q7" s="42" t="s">
        <v>7</v>
      </c>
      <c r="R7" s="42"/>
      <c r="S7" s="42"/>
      <c r="T7" s="6" t="s">
        <v>134</v>
      </c>
    </row>
    <row r="8" spans="1:20" s="7" customFormat="1" ht="15" customHeight="1">
      <c r="B8" s="23" t="s">
        <v>9</v>
      </c>
      <c r="C8" s="23"/>
      <c r="D8" s="23"/>
      <c r="E8" s="23"/>
      <c r="F8" s="23" t="s">
        <v>10</v>
      </c>
      <c r="G8" s="23"/>
      <c r="H8" s="23" t="s">
        <v>11</v>
      </c>
      <c r="I8" s="23"/>
      <c r="J8" s="23" t="s">
        <v>12</v>
      </c>
      <c r="K8" s="23"/>
      <c r="L8" s="23" t="s">
        <v>13</v>
      </c>
      <c r="M8" s="23" t="s">
        <v>14</v>
      </c>
      <c r="N8" s="23"/>
      <c r="O8" s="7" t="s">
        <v>16</v>
      </c>
      <c r="P8" s="7" t="s">
        <v>15</v>
      </c>
      <c r="Q8" s="7" t="s">
        <v>16</v>
      </c>
      <c r="R8" s="7" t="s">
        <v>17</v>
      </c>
      <c r="T8" s="6" t="s">
        <v>8</v>
      </c>
    </row>
    <row r="9" spans="1:20" s="7" customFormat="1" ht="15" customHeight="1">
      <c r="B9" s="23" t="s">
        <v>18</v>
      </c>
      <c r="C9" s="23"/>
      <c r="D9" s="23" t="s">
        <v>19</v>
      </c>
      <c r="E9" s="23" t="s">
        <v>20</v>
      </c>
      <c r="F9" s="23" t="s">
        <v>21</v>
      </c>
      <c r="G9" s="23"/>
      <c r="H9" s="23" t="s">
        <v>22</v>
      </c>
      <c r="I9" s="23" t="s">
        <v>23</v>
      </c>
      <c r="J9" s="23" t="s">
        <v>24</v>
      </c>
      <c r="K9" s="23" t="s">
        <v>15</v>
      </c>
      <c r="L9" s="23" t="s">
        <v>25</v>
      </c>
      <c r="M9" s="23" t="s">
        <v>26</v>
      </c>
      <c r="N9" s="23"/>
      <c r="O9" s="7" t="s">
        <v>137</v>
      </c>
      <c r="P9" s="7" t="s">
        <v>27</v>
      </c>
      <c r="Q9" s="7" t="s">
        <v>28</v>
      </c>
      <c r="R9" s="7" t="s">
        <v>29</v>
      </c>
      <c r="S9" s="7" t="s">
        <v>30</v>
      </c>
      <c r="T9" s="6" t="s">
        <v>28</v>
      </c>
    </row>
    <row r="10" spans="1:20" s="6" customFormat="1" ht="15" customHeight="1" thickBot="1">
      <c r="A10" s="10" t="s">
        <v>4</v>
      </c>
      <c r="B10" s="52" t="s">
        <v>32</v>
      </c>
      <c r="C10" s="52" t="s">
        <v>33</v>
      </c>
      <c r="D10" s="52" t="s">
        <v>34</v>
      </c>
      <c r="E10" s="52" t="s">
        <v>35</v>
      </c>
      <c r="F10" s="52" t="s">
        <v>36</v>
      </c>
      <c r="G10" s="52" t="s">
        <v>37</v>
      </c>
      <c r="H10" s="52" t="s">
        <v>38</v>
      </c>
      <c r="I10" s="52" t="s">
        <v>39</v>
      </c>
      <c r="J10" s="52" t="s">
        <v>40</v>
      </c>
      <c r="K10" s="52" t="s">
        <v>41</v>
      </c>
      <c r="L10" s="52" t="s">
        <v>42</v>
      </c>
      <c r="M10" s="52" t="s">
        <v>43</v>
      </c>
      <c r="N10" s="52"/>
      <c r="O10" s="51" t="s">
        <v>138</v>
      </c>
      <c r="P10" s="51" t="s">
        <v>44</v>
      </c>
      <c r="Q10" s="51" t="s">
        <v>45</v>
      </c>
      <c r="R10" s="51" t="s">
        <v>46</v>
      </c>
      <c r="S10" s="51" t="s">
        <v>47</v>
      </c>
      <c r="T10" s="10" t="s">
        <v>48</v>
      </c>
    </row>
    <row r="11" spans="1:20" ht="15" customHeight="1">
      <c r="A11" s="1">
        <v>1993</v>
      </c>
      <c r="B11" s="14">
        <f ca="1">AVERAGE(OFFSET('PBI sectorial trim. a p.93'!B$10,4*(ROW('PBI sectorial trim. a p.93'!B13)-ROW('PBI sectorial trim. a p.93'!B$13)),0,4,1))</f>
        <v>11736.940020628863</v>
      </c>
      <c r="C11" s="14">
        <f ca="1">AVERAGE(OFFSET('PBI sectorial trim. a p.93'!C$10,4*(ROW('PBI sectorial trim. a p.93'!C13)-ROW('PBI sectorial trim. a p.93'!C$13)),0,4,1))</f>
        <v>411.91006926217483</v>
      </c>
      <c r="D11" s="14">
        <f ca="1">AVERAGE(OFFSET('PBI sectorial trim. a p.93'!D$10,4*(ROW('PBI sectorial trim. a p.93'!D13)-ROW('PBI sectorial trim. a p.93'!D$13)),0,4,1))</f>
        <v>3527.2132141187199</v>
      </c>
      <c r="E11" s="14">
        <f ca="1">AVERAGE(OFFSET('PBI sectorial trim. a p.93'!E$10,4*(ROW('PBI sectorial trim. a p.93'!E13)-ROW('PBI sectorial trim. a p.93'!E$13)),0,4,1))</f>
        <v>43138.297937697964</v>
      </c>
      <c r="F11" s="14">
        <f ca="1">AVERAGE(OFFSET('PBI sectorial trim. a p.93'!F$10,4*(ROW('PBI sectorial trim. a p.93'!F13)-ROW('PBI sectorial trim. a p.93'!F$13)),0,4,1))</f>
        <v>4599.0342783987353</v>
      </c>
      <c r="G11" s="14">
        <f ca="1">AVERAGE(OFFSET('PBI sectorial trim. a p.93'!G$10,4*(ROW('PBI sectorial trim. a p.93'!G13)-ROW('PBI sectorial trim. a p.93'!G$13)),0,4,1))</f>
        <v>13392.933030999999</v>
      </c>
      <c r="H11" s="14">
        <f ca="1">AVERAGE(OFFSET('PBI sectorial trim. a p.93'!H$10,4*(ROW('PBI sectorial trim. a p.93'!H13)-ROW('PBI sectorial trim. a p.93'!H$13)),0,4,1))</f>
        <v>33862.497193518451</v>
      </c>
      <c r="I11" s="14">
        <f ca="1">AVERAGE(OFFSET('PBI sectorial trim. a p.93'!I$10,4*(ROW('PBI sectorial trim. a p.93'!I13)-ROW('PBI sectorial trim. a p.93'!I$13)),0,4,1))</f>
        <v>5431.7906426930695</v>
      </c>
      <c r="J11" s="14">
        <f ca="1">AVERAGE(OFFSET('PBI sectorial trim. a p.93'!J$10,4*(ROW('PBI sectorial trim. a p.93'!J13)-ROW('PBI sectorial trim. a p.93'!J$13)),0,4,1))</f>
        <v>16133.850366049846</v>
      </c>
      <c r="K11" s="14">
        <f ca="1">AVERAGE(OFFSET('PBI sectorial trim. a p.93'!K$10,4*(ROW('PBI sectorial trim. a p.93'!K13)-ROW('PBI sectorial trim. a p.93'!K$13)),0,4,1))</f>
        <v>9299.0372249013471</v>
      </c>
      <c r="L11" s="14">
        <f ca="1">AVERAGE(OFFSET('PBI sectorial trim. a p.93'!L$10,4*(ROW('PBI sectorial trim. a p.93'!L13)-ROW('PBI sectorial trim. a p.93'!L$13)),0,4,1))</f>
        <v>34131.719404099102</v>
      </c>
      <c r="M11" s="14">
        <f ca="1">AVERAGE(OFFSET('PBI sectorial trim. a p.93'!M$10,4*(ROW('PBI sectorial trim. a p.93'!M13)-ROW('PBI sectorial trim. a p.93'!M$13)),0,4,1))</f>
        <v>14562.077281162472</v>
      </c>
      <c r="N11" s="14">
        <f ca="1">AVERAGE(OFFSET('PBI sectorial trim. a p.93'!N$10,4*(ROW('PBI sectorial trim. a p.93'!N13)-ROW('PBI sectorial trim. a p.93'!N$13)),0,4,1))</f>
        <v>30981.627302619418</v>
      </c>
      <c r="O11" s="14">
        <f ca="1">SUM(B11:N11)</f>
        <v>221208.92796615016</v>
      </c>
      <c r="P11" s="14">
        <f ca="1">AVERAGE(OFFSET('PBI sectorial trim. a p.93'!P$10,4*(ROW('PBI sectorial trim. a p.93'!P13)-ROW('PBI sectorial trim. a p.93'!P$13)),0,4,1))</f>
        <v>3411.0270705776593</v>
      </c>
      <c r="Q11" s="14">
        <f ca="1">+O11-P11</f>
        <v>217797.9008955725</v>
      </c>
      <c r="R11" s="14">
        <f ca="1">AVERAGE(OFFSET('PBI sectorial trim. a p.93'!R$10,4*(ROW('PBI sectorial trim. a p.93'!R13)-ROW('PBI sectorial trim. a p.93'!R$13)),0,4,1))</f>
        <v>16266.639908999998</v>
      </c>
      <c r="S11" s="14">
        <f ca="1">AVERAGE(OFFSET('PBI sectorial trim. a p.93'!S$10,4*(ROW('PBI sectorial trim. a p.93'!S13)-ROW('PBI sectorial trim. a p.93'!S$13)),0,4,1))</f>
        <v>2440.4394269999939</v>
      </c>
      <c r="T11" s="14">
        <f ca="1">+Q11+R11+S11</f>
        <v>236504.9802315725</v>
      </c>
    </row>
    <row r="12" spans="1:20" ht="15" customHeight="1">
      <c r="A12" s="1">
        <v>1994</v>
      </c>
      <c r="B12" s="14">
        <f ca="1">AVERAGE(OFFSET('PBI sectorial trim. a p.93'!B$10,4*(ROW('PBI sectorial trim. a p.93'!B14)-ROW('PBI sectorial trim. a p.93'!B$13)),0,4,1))</f>
        <v>12652.803242365706</v>
      </c>
      <c r="C12" s="14">
        <f ca="1">AVERAGE(OFFSET('PBI sectorial trim. a p.93'!C$10,4*(ROW('PBI sectorial trim. a p.93'!C14)-ROW('PBI sectorial trim. a p.93'!C$13)),0,4,1))</f>
        <v>403.8244722425128</v>
      </c>
      <c r="D12" s="14">
        <f ca="1">AVERAGE(OFFSET('PBI sectorial trim. a p.93'!D$10,4*(ROW('PBI sectorial trim. a p.93'!D14)-ROW('PBI sectorial trim. a p.93'!D$13)),0,4,1))</f>
        <v>4012.2593676366614</v>
      </c>
      <c r="E12" s="14">
        <f ca="1">AVERAGE(OFFSET('PBI sectorial trim. a p.93'!E$10,4*(ROW('PBI sectorial trim. a p.93'!E14)-ROW('PBI sectorial trim. a p.93'!E$13)),0,4,1))</f>
        <v>45079.364320933848</v>
      </c>
      <c r="F12" s="14">
        <f ca="1">AVERAGE(OFFSET('PBI sectorial trim. a p.93'!F$10,4*(ROW('PBI sectorial trim. a p.93'!F14)-ROW('PBI sectorial trim. a p.93'!F$13)),0,4,1))</f>
        <v>5097.3501478761455</v>
      </c>
      <c r="G12" s="14">
        <f ca="1">AVERAGE(OFFSET('PBI sectorial trim. a p.93'!G$10,4*(ROW('PBI sectorial trim. a p.93'!G14)-ROW('PBI sectorial trim. a p.93'!G$13)),0,4,1))</f>
        <v>14163.906203948818</v>
      </c>
      <c r="H12" s="14">
        <f ca="1">AVERAGE(OFFSET('PBI sectorial trim. a p.93'!H$10,4*(ROW('PBI sectorial trim. a p.93'!H14)-ROW('PBI sectorial trim. a p.93'!H$13)),0,4,1))</f>
        <v>36044.623277551058</v>
      </c>
      <c r="I12" s="14">
        <f ca="1">AVERAGE(OFFSET('PBI sectorial trim. a p.93'!I$10,4*(ROW('PBI sectorial trim. a p.93'!I14)-ROW('PBI sectorial trim. a p.93'!I$13)),0,4,1))</f>
        <v>5894.0820665138963</v>
      </c>
      <c r="J12" s="14">
        <f ca="1">AVERAGE(OFFSET('PBI sectorial trim. a p.93'!J$10,4*(ROW('PBI sectorial trim. a p.93'!J14)-ROW('PBI sectorial trim. a p.93'!J$13)),0,4,1))</f>
        <v>17792.752687323853</v>
      </c>
      <c r="K12" s="14">
        <f ca="1">AVERAGE(OFFSET('PBI sectorial trim. a p.93'!K$10,4*(ROW('PBI sectorial trim. a p.93'!K14)-ROW('PBI sectorial trim. a p.93'!K$13)),0,4,1))</f>
        <v>11189.897291978814</v>
      </c>
      <c r="L12" s="14">
        <f ca="1">AVERAGE(OFFSET('PBI sectorial trim. a p.93'!L$10,4*(ROW('PBI sectorial trim. a p.93'!L14)-ROW('PBI sectorial trim. a p.93'!L$13)),0,4,1))</f>
        <v>36364.711436980644</v>
      </c>
      <c r="M12" s="14">
        <f ca="1">AVERAGE(OFFSET('PBI sectorial trim. a p.93'!M$10,4*(ROW('PBI sectorial trim. a p.93'!M14)-ROW('PBI sectorial trim. a p.93'!M$13)),0,4,1))</f>
        <v>14192.824962847813</v>
      </c>
      <c r="N12" s="14">
        <f ca="1">AVERAGE(OFFSET('PBI sectorial trim. a p.93'!N$10,4*(ROW('PBI sectorial trim. a p.93'!N14)-ROW('PBI sectorial trim. a p.93'!N$13)),0,4,1))</f>
        <v>32090.821084222312</v>
      </c>
      <c r="O12" s="14">
        <f ca="1">AVERAGE(OFFSET('PBI sectorial trim. a p.93'!O$10,4*(ROW('PBI sectorial trim. a p.93'!O14)-ROW('PBI sectorial trim. a p.93'!O$13)),0,4,1))</f>
        <v>234979.2205624221</v>
      </c>
      <c r="P12" s="14">
        <f ca="1">AVERAGE(OFFSET('PBI sectorial trim. a p.93'!P$10,4*(ROW('PBI sectorial trim. a p.93'!P14)-ROW('PBI sectorial trim. a p.93'!P$13)),0,4,1))</f>
        <v>4573.7523687436542</v>
      </c>
      <c r="Q12" s="14">
        <f ca="1">AVERAGE(OFFSET('PBI sectorial trim. a p.93'!Q$10,4*(ROW('PBI sectorial trim. a p.93'!Q14)-ROW('PBI sectorial trim. a p.93'!Q$13)),0,4,1))</f>
        <v>230405.46819367845</v>
      </c>
      <c r="R12" s="14">
        <f ca="1">AVERAGE(OFFSET('PBI sectorial trim. a p.93'!R$10,4*(ROW('PBI sectorial trim. a p.93'!R14)-ROW('PBI sectorial trim. a p.93'!R$13)),0,4,1))</f>
        <v>16833.7416070049</v>
      </c>
      <c r="S12" s="14">
        <f ca="1">AVERAGE(OFFSET('PBI sectorial trim. a p.93'!S$10,4*(ROW('PBI sectorial trim. a p.93'!S14)-ROW('PBI sectorial trim. a p.93'!S$13)),0,4,1))</f>
        <v>3068.6757356318594</v>
      </c>
      <c r="T12" s="14">
        <f ca="1">AVERAGE(OFFSET('PBI sectorial trim. a p.93'!T$10,4*(ROW('PBI sectorial trim. a p.93'!T14)-ROW('PBI sectorial trim. a p.93'!T$13)),0,4,1))</f>
        <v>250307.88553631521</v>
      </c>
    </row>
    <row r="13" spans="1:20" ht="15" customHeight="1">
      <c r="A13" s="1">
        <v>1995</v>
      </c>
      <c r="B13" s="14">
        <f ca="1">AVERAGE(OFFSET('PBI sectorial trim. a p.93'!B$10,4*(ROW('PBI sectorial trim. a p.93'!B15)-ROW('PBI sectorial trim. a p.93'!B$13)),0,4,1))</f>
        <v>13380.018698032509</v>
      </c>
      <c r="C13" s="14">
        <f ca="1">AVERAGE(OFFSET('PBI sectorial trim. a p.93'!C$10,4*(ROW('PBI sectorial trim. a p.93'!C15)-ROW('PBI sectorial trim. a p.93'!C$13)),0,4,1))</f>
        <v>411.02793044421389</v>
      </c>
      <c r="D13" s="14">
        <f ca="1">AVERAGE(OFFSET('PBI sectorial trim. a p.93'!D$10,4*(ROW('PBI sectorial trim. a p.93'!D15)-ROW('PBI sectorial trim. a p.93'!D$13)),0,4,1))</f>
        <v>4670.0002403460812</v>
      </c>
      <c r="E13" s="14">
        <f ca="1">AVERAGE(OFFSET('PBI sectorial trim. a p.93'!E$10,4*(ROW('PBI sectorial trim. a p.93'!E15)-ROW('PBI sectorial trim. a p.93'!E$13)),0,4,1))</f>
        <v>41849.614224707606</v>
      </c>
      <c r="F13" s="14">
        <f ca="1">AVERAGE(OFFSET('PBI sectorial trim. a p.93'!F$10,4*(ROW('PBI sectorial trim. a p.93'!F15)-ROW('PBI sectorial trim. a p.93'!F$13)),0,4,1))</f>
        <v>5476.16342938042</v>
      </c>
      <c r="G13" s="14">
        <f ca="1">AVERAGE(OFFSET('PBI sectorial trim. a p.93'!G$10,4*(ROW('PBI sectorial trim. a p.93'!G15)-ROW('PBI sectorial trim. a p.93'!G$13)),0,4,1))</f>
        <v>12441.096859581045</v>
      </c>
      <c r="H13" s="14">
        <f ca="1">AVERAGE(OFFSET('PBI sectorial trim. a p.93'!H$10,4*(ROW('PBI sectorial trim. a p.93'!H15)-ROW('PBI sectorial trim. a p.93'!H$13)),0,4,1))</f>
        <v>33066.503886426231</v>
      </c>
      <c r="I13" s="14">
        <f ca="1">AVERAGE(OFFSET('PBI sectorial trim. a p.93'!I$10,4*(ROW('PBI sectorial trim. a p.93'!I15)-ROW('PBI sectorial trim. a p.93'!I$13)),0,4,1))</f>
        <v>5737.5066470194388</v>
      </c>
      <c r="J13" s="14">
        <f ca="1">AVERAGE(OFFSET('PBI sectorial trim. a p.93'!J$10,4*(ROW('PBI sectorial trim. a p.93'!J15)-ROW('PBI sectorial trim. a p.93'!J$13)),0,4,1))</f>
        <v>18098.4507023732</v>
      </c>
      <c r="K13" s="14">
        <f ca="1">AVERAGE(OFFSET('PBI sectorial trim. a p.93'!K$10,4*(ROW('PBI sectorial trim. a p.93'!K15)-ROW('PBI sectorial trim. a p.93'!K$13)),0,4,1))</f>
        <v>11036.316623882685</v>
      </c>
      <c r="L13" s="14">
        <f ca="1">AVERAGE(OFFSET('PBI sectorial trim. a p.93'!L$10,4*(ROW('PBI sectorial trim. a p.93'!L15)-ROW('PBI sectorial trim. a p.93'!L$13)),0,4,1))</f>
        <v>36082.683147669733</v>
      </c>
      <c r="M13" s="14">
        <f ca="1">AVERAGE(OFFSET('PBI sectorial trim. a p.93'!M$10,4*(ROW('PBI sectorial trim. a p.93'!M15)-ROW('PBI sectorial trim. a p.93'!M$13)),0,4,1))</f>
        <v>14118.669171072379</v>
      </c>
      <c r="N13" s="14">
        <f ca="1">AVERAGE(OFFSET('PBI sectorial trim. a p.93'!N$10,4*(ROW('PBI sectorial trim. a p.93'!N15)-ROW('PBI sectorial trim. a p.93'!N$13)),0,4,1))</f>
        <v>32451.855768125515</v>
      </c>
      <c r="O13" s="14">
        <f ca="1">AVERAGE(OFFSET('PBI sectorial trim. a p.93'!O$10,4*(ROW('PBI sectorial trim. a p.93'!O15)-ROW('PBI sectorial trim. a p.93'!O$13)),0,4,1))</f>
        <v>228819.90732906104</v>
      </c>
      <c r="P13" s="14">
        <f ca="1">AVERAGE(OFFSET('PBI sectorial trim. a p.93'!P$10,4*(ROW('PBI sectorial trim. a p.93'!P15)-ROW('PBI sectorial trim. a p.93'!P$13)),0,4,1))</f>
        <v>4537.3790529836797</v>
      </c>
      <c r="Q13" s="14">
        <f ca="1">AVERAGE(OFFSET('PBI sectorial trim. a p.93'!Q$10,4*(ROW('PBI sectorial trim. a p.93'!Q15)-ROW('PBI sectorial trim. a p.93'!Q$13)),0,4,1))</f>
        <v>224282.52827607736</v>
      </c>
      <c r="R13" s="14">
        <f ca="1">AVERAGE(OFFSET('PBI sectorial trim. a p.93'!R$10,4*(ROW('PBI sectorial trim. a p.93'!R15)-ROW('PBI sectorial trim. a p.93'!R$13)),0,4,1))</f>
        <v>16266.171293612104</v>
      </c>
      <c r="S13" s="14">
        <f ca="1">AVERAGE(OFFSET('PBI sectorial trim. a p.93'!S$10,4*(ROW('PBI sectorial trim. a p.93'!S15)-ROW('PBI sectorial trim. a p.93'!S$13)),0,4,1))</f>
        <v>2637.4019497709146</v>
      </c>
      <c r="T13" s="14">
        <f ca="1">AVERAGE(OFFSET('PBI sectorial trim. a p.93'!T$10,4*(ROW('PBI sectorial trim. a p.93'!T15)-ROW('PBI sectorial trim. a p.93'!T$13)),0,4,1))</f>
        <v>243186.10151946035</v>
      </c>
    </row>
    <row r="14" spans="1:20" ht="15" customHeight="1">
      <c r="A14" s="1">
        <v>1996</v>
      </c>
      <c r="B14" s="14">
        <f ca="1">AVERAGE(OFFSET('PBI sectorial trim. a p.93'!B$10,4*(ROW('PBI sectorial trim. a p.93'!B16)-ROW('PBI sectorial trim. a p.93'!B$13)),0,4,1))</f>
        <v>13167.155216240675</v>
      </c>
      <c r="C14" s="14">
        <f ca="1">AVERAGE(OFFSET('PBI sectorial trim. a p.93'!C$10,4*(ROW('PBI sectorial trim. a p.93'!C16)-ROW('PBI sectorial trim. a p.93'!C$13)),0,4,1))</f>
        <v>465.21832799805662</v>
      </c>
      <c r="D14" s="14">
        <f ca="1">AVERAGE(OFFSET('PBI sectorial trim. a p.93'!D$10,4*(ROW('PBI sectorial trim. a p.93'!D16)-ROW('PBI sectorial trim. a p.93'!D$13)),0,4,1))</f>
        <v>4881.5385489250557</v>
      </c>
      <c r="E14" s="14">
        <f ca="1">AVERAGE(OFFSET('PBI sectorial trim. a p.93'!E$10,4*(ROW('PBI sectorial trim. a p.93'!E16)-ROW('PBI sectorial trim. a p.93'!E$13)),0,4,1))</f>
        <v>44549.700172778525</v>
      </c>
      <c r="F14" s="14">
        <f ca="1">AVERAGE(OFFSET('PBI sectorial trim. a p.93'!F$10,4*(ROW('PBI sectorial trim. a p.93'!F16)-ROW('PBI sectorial trim. a p.93'!F$13)),0,4,1))</f>
        <v>5698.1168571630915</v>
      </c>
      <c r="G14" s="14">
        <f ca="1">AVERAGE(OFFSET('PBI sectorial trim. a p.93'!G$10,4*(ROW('PBI sectorial trim. a p.93'!G16)-ROW('PBI sectorial trim. a p.93'!G$13)),0,4,1))</f>
        <v>13491.540894027399</v>
      </c>
      <c r="H14" s="14">
        <f ca="1">AVERAGE(OFFSET('PBI sectorial trim. a p.93'!H$10,4*(ROW('PBI sectorial trim. a p.93'!H16)-ROW('PBI sectorial trim. a p.93'!H$13)),0,4,1))</f>
        <v>35556.766855581358</v>
      </c>
      <c r="I14" s="14">
        <f ca="1">AVERAGE(OFFSET('PBI sectorial trim. a p.93'!I$10,4*(ROW('PBI sectorial trim. a p.93'!I16)-ROW('PBI sectorial trim. a p.93'!I$13)),0,4,1))</f>
        <v>6309.2719234468987</v>
      </c>
      <c r="J14" s="14">
        <f ca="1">AVERAGE(OFFSET('PBI sectorial trim. a p.93'!J$10,4*(ROW('PBI sectorial trim. a p.93'!J16)-ROW('PBI sectorial trim. a p.93'!J$13)),0,4,1))</f>
        <v>19349.9780577811</v>
      </c>
      <c r="K14" s="14">
        <f ca="1">AVERAGE(OFFSET('PBI sectorial trim. a p.93'!K$10,4*(ROW('PBI sectorial trim. a p.93'!K16)-ROW('PBI sectorial trim. a p.93'!K$13)),0,4,1))</f>
        <v>12561.628977321157</v>
      </c>
      <c r="L14" s="14">
        <f ca="1">AVERAGE(OFFSET('PBI sectorial trim. a p.93'!L$10,4*(ROW('PBI sectorial trim. a p.93'!L16)-ROW('PBI sectorial trim. a p.93'!L$13)),0,4,1))</f>
        <v>37440.240758937871</v>
      </c>
      <c r="M14" s="14">
        <f ca="1">AVERAGE(OFFSET('PBI sectorial trim. a p.93'!M$10,4*(ROW('PBI sectorial trim. a p.93'!M16)-ROW('PBI sectorial trim. a p.93'!M$13)),0,4,1))</f>
        <v>14206.192143244059</v>
      </c>
      <c r="N14" s="14">
        <f ca="1">AVERAGE(OFFSET('PBI sectorial trim. a p.93'!N$10,4*(ROW('PBI sectorial trim. a p.93'!N16)-ROW('PBI sectorial trim. a p.93'!N$13)),0,4,1))</f>
        <v>33433.611210645831</v>
      </c>
      <c r="O14" s="14">
        <f ca="1">AVERAGE(OFFSET('PBI sectorial trim. a p.93'!O$10,4*(ROW('PBI sectorial trim. a p.93'!O16)-ROW('PBI sectorial trim. a p.93'!O$13)),0,4,1))</f>
        <v>241110.9599440911</v>
      </c>
      <c r="P14" s="14">
        <f ca="1">AVERAGE(OFFSET('PBI sectorial trim. a p.93'!P$10,4*(ROW('PBI sectorial trim. a p.93'!P16)-ROW('PBI sectorial trim. a p.93'!P$13)),0,4,1))</f>
        <v>5253.7463884157341</v>
      </c>
      <c r="Q14" s="14">
        <f ca="1">AVERAGE(OFFSET('PBI sectorial trim. a p.93'!Q$10,4*(ROW('PBI sectorial trim. a p.93'!Q16)-ROW('PBI sectorial trim. a p.93'!Q$13)),0,4,1))</f>
        <v>235857.21355567535</v>
      </c>
      <c r="R14" s="14">
        <f ca="1">AVERAGE(OFFSET('PBI sectorial trim. a p.93'!R$10,4*(ROW('PBI sectorial trim. a p.93'!R16)-ROW('PBI sectorial trim. a p.93'!R$13)),0,4,1))</f>
        <v>17613.881345151993</v>
      </c>
      <c r="S14" s="14">
        <f ca="1">AVERAGE(OFFSET('PBI sectorial trim. a p.93'!S$10,4*(ROW('PBI sectorial trim. a p.93'!S16)-ROW('PBI sectorial trim. a p.93'!S$13)),0,4,1))</f>
        <v>3155.148155019805</v>
      </c>
      <c r="T14" s="14">
        <f ca="1">AVERAGE(OFFSET('PBI sectorial trim. a p.93'!T$10,4*(ROW('PBI sectorial trim. a p.93'!T16)-ROW('PBI sectorial trim. a p.93'!T$13)),0,4,1))</f>
        <v>256626.24305584718</v>
      </c>
    </row>
    <row r="15" spans="1:20" ht="15" customHeight="1">
      <c r="A15" s="1">
        <v>1997</v>
      </c>
      <c r="B15" s="14">
        <f ca="1">AVERAGE(OFFSET('PBI sectorial trim. a p.93'!B$10,4*(ROW('PBI sectorial trim. a p.93'!B17)-ROW('PBI sectorial trim. a p.93'!B$13)),0,4,1))</f>
        <v>13194.737884902457</v>
      </c>
      <c r="C15" s="14">
        <f ca="1">AVERAGE(OFFSET('PBI sectorial trim. a p.93'!C$10,4*(ROW('PBI sectorial trim. a p.93'!C17)-ROW('PBI sectorial trim. a p.93'!C$13)),0,4,1))</f>
        <v>500.49795978024554</v>
      </c>
      <c r="D15" s="14">
        <f ca="1">AVERAGE(OFFSET('PBI sectorial trim. a p.93'!D$10,4*(ROW('PBI sectorial trim. a p.93'!D17)-ROW('PBI sectorial trim. a p.93'!D$13)),0,4,1))</f>
        <v>4915.0689656696741</v>
      </c>
      <c r="E15" s="14">
        <f ca="1">AVERAGE(OFFSET('PBI sectorial trim. a p.93'!E$10,4*(ROW('PBI sectorial trim. a p.93'!E17)-ROW('PBI sectorial trim. a p.93'!E$13)),0,4,1))</f>
        <v>48626.636380884389</v>
      </c>
      <c r="F15" s="14">
        <f ca="1">AVERAGE(OFFSET('PBI sectorial trim. a p.93'!F$10,4*(ROW('PBI sectorial trim. a p.93'!F17)-ROW('PBI sectorial trim. a p.93'!F$13)),0,4,1))</f>
        <v>6163.8139903623851</v>
      </c>
      <c r="G15" s="14">
        <f ca="1">AVERAGE(OFFSET('PBI sectorial trim. a p.93'!G$10,4*(ROW('PBI sectorial trim. a p.93'!G17)-ROW('PBI sectorial trim. a p.93'!G$13)),0,4,1))</f>
        <v>15728.601446178505</v>
      </c>
      <c r="H15" s="14">
        <f ca="1">AVERAGE(OFFSET('PBI sectorial trim. a p.93'!H$10,4*(ROW('PBI sectorial trim. a p.93'!H17)-ROW('PBI sectorial trim. a p.93'!H$13)),0,4,1))</f>
        <v>39322.596088736827</v>
      </c>
      <c r="I15" s="14">
        <f ca="1">AVERAGE(OFFSET('PBI sectorial trim. a p.93'!I$10,4*(ROW('PBI sectorial trim. a p.93'!I17)-ROW('PBI sectorial trim. a p.93'!I$13)),0,4,1))</f>
        <v>7099.6777412519132</v>
      </c>
      <c r="J15" s="14">
        <f ca="1">AVERAGE(OFFSET('PBI sectorial trim. a p.93'!J$10,4*(ROW('PBI sectorial trim. a p.93'!J17)-ROW('PBI sectorial trim. a p.93'!J$13)),0,4,1))</f>
        <v>21519.24047276441</v>
      </c>
      <c r="K15" s="14">
        <f ca="1">AVERAGE(OFFSET('PBI sectorial trim. a p.93'!K$10,4*(ROW('PBI sectorial trim. a p.93'!K17)-ROW('PBI sectorial trim. a p.93'!K$13)),0,4,1))</f>
        <v>14347.935133227569</v>
      </c>
      <c r="L15" s="14">
        <f ca="1">AVERAGE(OFFSET('PBI sectorial trim. a p.93'!L$10,4*(ROW('PBI sectorial trim. a p.93'!L17)-ROW('PBI sectorial trim. a p.93'!L$13)),0,4,1))</f>
        <v>39310.63203563862</v>
      </c>
      <c r="M15" s="14">
        <f ca="1">AVERAGE(OFFSET('PBI sectorial trim. a p.93'!M$10,4*(ROW('PBI sectorial trim. a p.93'!M17)-ROW('PBI sectorial trim. a p.93'!M$13)),0,4,1))</f>
        <v>14081.52856133899</v>
      </c>
      <c r="N15" s="14">
        <f ca="1">AVERAGE(OFFSET('PBI sectorial trim. a p.93'!N$10,4*(ROW('PBI sectorial trim. a p.93'!N17)-ROW('PBI sectorial trim. a p.93'!N$13)),0,4,1))</f>
        <v>35484.448989665412</v>
      </c>
      <c r="O15" s="14">
        <f ca="1">AVERAGE(OFFSET('PBI sectorial trim. a p.93'!O$10,4*(ROW('PBI sectorial trim. a p.93'!O17)-ROW('PBI sectorial trim. a p.93'!O$13)),0,4,1))</f>
        <v>260295.41565040138</v>
      </c>
      <c r="P15" s="14">
        <f ca="1">AVERAGE(OFFSET('PBI sectorial trim. a p.93'!P$10,4*(ROW('PBI sectorial trim. a p.93'!P17)-ROW('PBI sectorial trim. a p.93'!P$13)),0,4,1))</f>
        <v>6300.2398335340513</v>
      </c>
      <c r="Q15" s="14">
        <f ca="1">AVERAGE(OFFSET('PBI sectorial trim. a p.93'!Q$10,4*(ROW('PBI sectorial trim. a p.93'!Q17)-ROW('PBI sectorial trim. a p.93'!Q$13)),0,4,1))</f>
        <v>253995.17581686733</v>
      </c>
      <c r="R15" s="14">
        <f ca="1">AVERAGE(OFFSET('PBI sectorial trim. a p.93'!R$10,4*(ROW('PBI sectorial trim. a p.93'!R17)-ROW('PBI sectorial trim. a p.93'!R$13)),0,4,1))</f>
        <v>19283.638622721512</v>
      </c>
      <c r="S15" s="14">
        <f ca="1">AVERAGE(OFFSET('PBI sectorial trim. a p.93'!S$10,4*(ROW('PBI sectorial trim. a p.93'!S17)-ROW('PBI sectorial trim. a p.93'!S$13)),0,4,1))</f>
        <v>4162.5031827913663</v>
      </c>
      <c r="T15" s="14">
        <f ca="1">AVERAGE(OFFSET('PBI sectorial trim. a p.93'!T$10,4*(ROW('PBI sectorial trim. a p.93'!T17)-ROW('PBI sectorial trim. a p.93'!T$13)),0,4,1))</f>
        <v>277441.31762238021</v>
      </c>
    </row>
    <row r="16" spans="1:20" ht="15" customHeight="1">
      <c r="A16" s="1">
        <v>1998</v>
      </c>
      <c r="B16" s="14">
        <f ca="1">AVERAGE(OFFSET('PBI sectorial trim. a p.93'!B$10,4*(ROW('PBI sectorial trim. a p.93'!B18)-ROW('PBI sectorial trim. a p.93'!B$13)),0,4,1))</f>
        <v>14444.730799309589</v>
      </c>
      <c r="C16" s="14">
        <f ca="1">AVERAGE(OFFSET('PBI sectorial trim. a p.93'!C$10,4*(ROW('PBI sectorial trim. a p.93'!C18)-ROW('PBI sectorial trim. a p.93'!C$13)),0,4,1))</f>
        <v>446.18133331313658</v>
      </c>
      <c r="D16" s="14">
        <f ca="1">AVERAGE(OFFSET('PBI sectorial trim. a p.93'!D$10,4*(ROW('PBI sectorial trim. a p.93'!D18)-ROW('PBI sectorial trim. a p.93'!D$13)),0,4,1))</f>
        <v>4726.6708677045681</v>
      </c>
      <c r="E16" s="14">
        <f ca="1">AVERAGE(OFFSET('PBI sectorial trim. a p.93'!E$10,4*(ROW('PBI sectorial trim. a p.93'!E18)-ROW('PBI sectorial trim. a p.93'!E$13)),0,4,1))</f>
        <v>49525.624271459143</v>
      </c>
      <c r="F16" s="14">
        <f ca="1">AVERAGE(OFFSET('PBI sectorial trim. a p.93'!F$10,4*(ROW('PBI sectorial trim. a p.93'!F18)-ROW('PBI sectorial trim. a p.93'!F$13)),0,4,1))</f>
        <v>6634.3120471785614</v>
      </c>
      <c r="G16" s="14">
        <f ca="1">AVERAGE(OFFSET('PBI sectorial trim. a p.93'!G$10,4*(ROW('PBI sectorial trim. a p.93'!G18)-ROW('PBI sectorial trim. a p.93'!G$13)),0,4,1))</f>
        <v>17094.670936447394</v>
      </c>
      <c r="H16" s="14">
        <f ca="1">AVERAGE(OFFSET('PBI sectorial trim. a p.93'!H$10,4*(ROW('PBI sectorial trim. a p.93'!H18)-ROW('PBI sectorial trim. a p.93'!H$13)),0,4,1))</f>
        <v>40450.696229894558</v>
      </c>
      <c r="I16" s="14">
        <f ca="1">AVERAGE(OFFSET('PBI sectorial trim. a p.93'!I$10,4*(ROW('PBI sectorial trim. a p.93'!I18)-ROW('PBI sectorial trim. a p.93'!I$13)),0,4,1))</f>
        <v>7551.4352312531801</v>
      </c>
      <c r="J16" s="14">
        <f ca="1">AVERAGE(OFFSET('PBI sectorial trim. a p.93'!J$10,4*(ROW('PBI sectorial trim. a p.93'!J18)-ROW('PBI sectorial trim. a p.93'!J$13)),0,4,1))</f>
        <v>23425.267395277162</v>
      </c>
      <c r="K16" s="14">
        <f ca="1">AVERAGE(OFFSET('PBI sectorial trim. a p.93'!K$10,4*(ROW('PBI sectorial trim. a p.93'!K18)-ROW('PBI sectorial trim. a p.93'!K$13)),0,4,1))</f>
        <v>16994.902974657001</v>
      </c>
      <c r="L16" s="14">
        <f ca="1">AVERAGE(OFFSET('PBI sectorial trim. a p.93'!L$10,4*(ROW('PBI sectorial trim. a p.93'!L18)-ROW('PBI sectorial trim. a p.93'!L$13)),0,4,1))</f>
        <v>40443.154100772612</v>
      </c>
      <c r="M16" s="14">
        <f ca="1">AVERAGE(OFFSET('PBI sectorial trim. a p.93'!M$10,4*(ROW('PBI sectorial trim. a p.93'!M18)-ROW('PBI sectorial trim. a p.93'!M$13)),0,4,1))</f>
        <v>13997.925869013759</v>
      </c>
      <c r="N16" s="14">
        <f ca="1">AVERAGE(OFFSET('PBI sectorial trim. a p.93'!N$10,4*(ROW('PBI sectorial trim. a p.93'!N18)-ROW('PBI sectorial trim. a p.93'!N$13)),0,4,1))</f>
        <v>36314.642732168984</v>
      </c>
      <c r="O16" s="14">
        <f ca="1">AVERAGE(OFFSET('PBI sectorial trim. a p.93'!O$10,4*(ROW('PBI sectorial trim. a p.93'!O18)-ROW('PBI sectorial trim. a p.93'!O$13)),0,4,1))</f>
        <v>272050.2147884497</v>
      </c>
      <c r="P16" s="14">
        <f ca="1">AVERAGE(OFFSET('PBI sectorial trim. a p.93'!P$10,4*(ROW('PBI sectorial trim. a p.93'!P18)-ROW('PBI sectorial trim. a p.93'!P$13)),0,4,1))</f>
        <v>8347.8646966927063</v>
      </c>
      <c r="Q16" s="14">
        <f ca="1">AVERAGE(OFFSET('PBI sectorial trim. a p.93'!Q$10,4*(ROW('PBI sectorial trim. a p.93'!Q18)-ROW('PBI sectorial trim. a p.93'!Q$13)),0,4,1))</f>
        <v>263702.3500917569</v>
      </c>
      <c r="R16" s="14">
        <f ca="1">AVERAGE(OFFSET('PBI sectorial trim. a p.93'!R$10,4*(ROW('PBI sectorial trim. a p.93'!R18)-ROW('PBI sectorial trim. a p.93'!R$13)),0,4,1))</f>
        <v>19926.441468693614</v>
      </c>
      <c r="S16" s="14">
        <f ca="1">AVERAGE(OFFSET('PBI sectorial trim. a p.93'!S$10,4*(ROW('PBI sectorial trim. a p.93'!S18)-ROW('PBI sectorial trim. a p.93'!S$13)),0,4,1))</f>
        <v>4494.5130472733454</v>
      </c>
      <c r="T16" s="14">
        <f ca="1">AVERAGE(OFFSET('PBI sectorial trim. a p.93'!T$10,4*(ROW('PBI sectorial trim. a p.93'!T18)-ROW('PBI sectorial trim. a p.93'!T$13)),0,4,1))</f>
        <v>288123.3046077239</v>
      </c>
    </row>
    <row r="17" spans="1:20" ht="15" customHeight="1">
      <c r="A17" s="1">
        <v>1999</v>
      </c>
      <c r="B17" s="14">
        <f ca="1">AVERAGE(OFFSET('PBI sectorial trim. a p.93'!B$10,4*(ROW('PBI sectorial trim. a p.93'!B19)-ROW('PBI sectorial trim. a p.93'!B$13)),0,4,1))</f>
        <v>14824.411556558643</v>
      </c>
      <c r="C17" s="14">
        <f ca="1">AVERAGE(OFFSET('PBI sectorial trim. a p.93'!C$10,4*(ROW('PBI sectorial trim. a p.93'!C19)-ROW('PBI sectorial trim. a p.93'!C$13)),0,4,1))</f>
        <v>434.12629169510279</v>
      </c>
      <c r="D17" s="14">
        <f ca="1">AVERAGE(OFFSET('PBI sectorial trim. a p.93'!D$10,4*(ROW('PBI sectorial trim. a p.93'!D19)-ROW('PBI sectorial trim. a p.93'!D$13)),0,4,1))</f>
        <v>4572.1197859035747</v>
      </c>
      <c r="E17" s="14">
        <f ca="1">AVERAGE(OFFSET('PBI sectorial trim. a p.93'!E$10,4*(ROW('PBI sectorial trim. a p.93'!E19)-ROW('PBI sectorial trim. a p.93'!E$13)),0,4,1))</f>
        <v>45598.803211098784</v>
      </c>
      <c r="F17" s="14">
        <f ca="1">AVERAGE(OFFSET('PBI sectorial trim. a p.93'!F$10,4*(ROW('PBI sectorial trim. a p.93'!F19)-ROW('PBI sectorial trim. a p.93'!F$13)),0,4,1))</f>
        <v>6872.8502519071944</v>
      </c>
      <c r="G17" s="14">
        <f ca="1">AVERAGE(OFFSET('PBI sectorial trim. a p.93'!G$10,4*(ROW('PBI sectorial trim. a p.93'!G19)-ROW('PBI sectorial trim. a p.93'!G$13)),0,4,1))</f>
        <v>15751.905118358674</v>
      </c>
      <c r="H17" s="14">
        <f ca="1">AVERAGE(OFFSET('PBI sectorial trim. a p.93'!H$10,4*(ROW('PBI sectorial trim. a p.93'!H19)-ROW('PBI sectorial trim. a p.93'!H$13)),0,4,1))</f>
        <v>37464.438479512261</v>
      </c>
      <c r="I17" s="14">
        <f ca="1">AVERAGE(OFFSET('PBI sectorial trim. a p.93'!I$10,4*(ROW('PBI sectorial trim. a p.93'!I19)-ROW('PBI sectorial trim. a p.93'!I$13)),0,4,1))</f>
        <v>7236.1347147237475</v>
      </c>
      <c r="J17" s="14">
        <f ca="1">AVERAGE(OFFSET('PBI sectorial trim. a p.93'!J$10,4*(ROW('PBI sectorial trim. a p.93'!J19)-ROW('PBI sectorial trim. a p.93'!J$13)),0,4,1))</f>
        <v>23121.197363207935</v>
      </c>
      <c r="K17" s="14">
        <f ca="1">AVERAGE(OFFSET('PBI sectorial trim. a p.93'!K$10,4*(ROW('PBI sectorial trim. a p.93'!K19)-ROW('PBI sectorial trim. a p.93'!K$13)),0,4,1))</f>
        <v>17069.575804730885</v>
      </c>
      <c r="L17" s="14">
        <f ca="1">AVERAGE(OFFSET('PBI sectorial trim. a p.93'!L$10,4*(ROW('PBI sectorial trim. a p.93'!L19)-ROW('PBI sectorial trim. a p.93'!L$13)),0,4,1))</f>
        <v>40088.77940115409</v>
      </c>
      <c r="M17" s="14">
        <f ca="1">AVERAGE(OFFSET('PBI sectorial trim. a p.93'!M$10,4*(ROW('PBI sectorial trim. a p.93'!M19)-ROW('PBI sectorial trim. a p.93'!M$13)),0,4,1))</f>
        <v>14268.740180188233</v>
      </c>
      <c r="N17" s="14">
        <f ca="1">AVERAGE(OFFSET('PBI sectorial trim. a p.93'!N$10,4*(ROW('PBI sectorial trim. a p.93'!N19)-ROW('PBI sectorial trim. a p.93'!N$13)),0,4,1))</f>
        <v>37015.001569955843</v>
      </c>
      <c r="O17" s="14">
        <f ca="1">AVERAGE(OFFSET('PBI sectorial trim. a p.93'!O$10,4*(ROW('PBI sectorial trim. a p.93'!O19)-ROW('PBI sectorial trim. a p.93'!O$13)),0,4,1))</f>
        <v>264318.08372899494</v>
      </c>
      <c r="P17" s="14">
        <f ca="1">AVERAGE(OFFSET('PBI sectorial trim. a p.93'!P$10,4*(ROW('PBI sectorial trim. a p.93'!P19)-ROW('PBI sectorial trim. a p.93'!P$13)),0,4,1))</f>
        <v>8341.8715593637098</v>
      </c>
      <c r="Q17" s="14">
        <f ca="1">AVERAGE(OFFSET('PBI sectorial trim. a p.93'!Q$10,4*(ROW('PBI sectorial trim. a p.93'!Q19)-ROW('PBI sectorial trim. a p.93'!Q$13)),0,4,1))</f>
        <v>255976.21216963127</v>
      </c>
      <c r="R17" s="14">
        <f ca="1">AVERAGE(OFFSET('PBI sectorial trim. a p.93'!R$10,4*(ROW('PBI sectorial trim. a p.93'!R19)-ROW('PBI sectorial trim. a p.93'!R$13)),0,4,1))</f>
        <v>18518.202995130312</v>
      </c>
      <c r="S17" s="14">
        <f ca="1">AVERAGE(OFFSET('PBI sectorial trim. a p.93'!S$10,4*(ROW('PBI sectorial trim. a p.93'!S19)-ROW('PBI sectorial trim. a p.93'!S$13)),0,4,1))</f>
        <v>3874.5987069563071</v>
      </c>
      <c r="T17" s="14">
        <f ca="1">AVERAGE(OFFSET('PBI sectorial trim. a p.93'!T$10,4*(ROW('PBI sectorial trim. a p.93'!T19)-ROW('PBI sectorial trim. a p.93'!T$13)),0,4,1))</f>
        <v>278369.01387171791</v>
      </c>
    </row>
    <row r="18" spans="1:20" ht="15" customHeight="1">
      <c r="A18" s="1">
        <v>2000</v>
      </c>
      <c r="B18" s="14">
        <f ca="1">AVERAGE(OFFSET('PBI sectorial trim. a p.93'!B$10,4*(ROW('PBI sectorial trim. a p.93'!B20)-ROW('PBI sectorial trim. a p.93'!B$13)),0,4,1))</f>
        <v>14567.049539956755</v>
      </c>
      <c r="C18" s="14">
        <f ca="1">AVERAGE(OFFSET('PBI sectorial trim. a p.93'!C$10,4*(ROW('PBI sectorial trim. a p.93'!C20)-ROW('PBI sectorial trim. a p.93'!C$13)),0,4,1))</f>
        <v>423.73405972314799</v>
      </c>
      <c r="D18" s="14">
        <f ca="1">AVERAGE(OFFSET('PBI sectorial trim. a p.93'!D$10,4*(ROW('PBI sectorial trim. a p.93'!D20)-ROW('PBI sectorial trim. a p.93'!D$13)),0,4,1))</f>
        <v>4879.5791999519442</v>
      </c>
      <c r="E18" s="14">
        <f ca="1">AVERAGE(OFFSET('PBI sectorial trim. a p.93'!E$10,4*(ROW('PBI sectorial trim. a p.93'!E20)-ROW('PBI sectorial trim. a p.93'!E$13)),0,4,1))</f>
        <v>43855.461423875488</v>
      </c>
      <c r="F18" s="14">
        <f ca="1">AVERAGE(OFFSET('PBI sectorial trim. a p.93'!F$10,4*(ROW('PBI sectorial trim. a p.93'!F20)-ROW('PBI sectorial trim. a p.93'!F$13)),0,4,1))</f>
        <v>7325.316841853617</v>
      </c>
      <c r="G18" s="14">
        <f ca="1">AVERAGE(OFFSET('PBI sectorial trim. a p.93'!G$10,4*(ROW('PBI sectorial trim. a p.93'!G20)-ROW('PBI sectorial trim. a p.93'!G$13)),0,4,1))</f>
        <v>14284.167520030433</v>
      </c>
      <c r="H18" s="14">
        <f ca="1">AVERAGE(OFFSET('PBI sectorial trim. a p.93'!H$10,4*(ROW('PBI sectorial trim. a p.93'!H20)-ROW('PBI sectorial trim. a p.93'!H$13)),0,4,1))</f>
        <v>36386.752414158778</v>
      </c>
      <c r="I18" s="14">
        <f ca="1">AVERAGE(OFFSET('PBI sectorial trim. a p.93'!I$10,4*(ROW('PBI sectorial trim. a p.93'!I20)-ROW('PBI sectorial trim. a p.93'!I$13)),0,4,1))</f>
        <v>7235.8990652627781</v>
      </c>
      <c r="J18" s="14">
        <f ca="1">AVERAGE(OFFSET('PBI sectorial trim. a p.93'!J$10,4*(ROW('PBI sectorial trim. a p.93'!J20)-ROW('PBI sectorial trim. a p.93'!J$13)),0,4,1))</f>
        <v>23521.784130165968</v>
      </c>
      <c r="K18" s="14">
        <f ca="1">AVERAGE(OFFSET('PBI sectorial trim. a p.93'!K$10,4*(ROW('PBI sectorial trim. a p.93'!K20)-ROW('PBI sectorial trim. a p.93'!K$13)),0,4,1))</f>
        <v>17441.877727627107</v>
      </c>
      <c r="L18" s="14">
        <f ca="1">AVERAGE(OFFSET('PBI sectorial trim. a p.93'!L$10,4*(ROW('PBI sectorial trim. a p.93'!L20)-ROW('PBI sectorial trim. a p.93'!L$13)),0,4,1))</f>
        <v>40451.325092208732</v>
      </c>
      <c r="M18" s="14">
        <f ca="1">AVERAGE(OFFSET('PBI sectorial trim. a p.93'!M$10,4*(ROW('PBI sectorial trim. a p.93'!M20)-ROW('PBI sectorial trim. a p.93'!M$13)),0,4,1))</f>
        <v>14367.177742668919</v>
      </c>
      <c r="N18" s="14">
        <f ca="1">AVERAGE(OFFSET('PBI sectorial trim. a p.93'!N$10,4*(ROW('PBI sectorial trim. a p.93'!N20)-ROW('PBI sectorial trim. a p.93'!N$13)),0,4,1))</f>
        <v>37793.444495871649</v>
      </c>
      <c r="O18" s="14">
        <f ca="1">AVERAGE(OFFSET('PBI sectorial trim. a p.93'!O$10,4*(ROW('PBI sectorial trim. a p.93'!O20)-ROW('PBI sectorial trim. a p.93'!O$13)),0,4,1))</f>
        <v>262533.56925335532</v>
      </c>
      <c r="P18" s="14">
        <f ca="1">AVERAGE(OFFSET('PBI sectorial trim. a p.93'!P$10,4*(ROW('PBI sectorial trim. a p.93'!P20)-ROW('PBI sectorial trim. a p.93'!P$13)),0,4,1))</f>
        <v>8408.8521121894773</v>
      </c>
      <c r="Q18" s="14">
        <f ca="1">AVERAGE(OFFSET('PBI sectorial trim. a p.93'!Q$10,4*(ROW('PBI sectorial trim. a p.93'!Q20)-ROW('PBI sectorial trim. a p.93'!Q$13)),0,4,1))</f>
        <v>254124.71714116586</v>
      </c>
      <c r="R18" s="14">
        <f ca="1">AVERAGE(OFFSET('PBI sectorial trim. a p.93'!R$10,4*(ROW('PBI sectorial trim. a p.93'!R20)-ROW('PBI sectorial trim. a p.93'!R$13)),0,4,1))</f>
        <v>18217.743644125367</v>
      </c>
      <c r="S18" s="14">
        <f ca="1">AVERAGE(OFFSET('PBI sectorial trim. a p.93'!S$10,4*(ROW('PBI sectorial trim. a p.93'!S20)-ROW('PBI sectorial trim. a p.93'!S$13)),0,4,1))</f>
        <v>3830.2245673588377</v>
      </c>
      <c r="T18" s="14">
        <f ca="1">AVERAGE(OFFSET('PBI sectorial trim. a p.93'!T$10,4*(ROW('PBI sectorial trim. a p.93'!T20)-ROW('PBI sectorial trim. a p.93'!T$13)),0,4,1))</f>
        <v>276172.68535265006</v>
      </c>
    </row>
    <row r="19" spans="1:20" ht="15" customHeight="1">
      <c r="A19" s="1">
        <v>2001</v>
      </c>
      <c r="B19" s="14">
        <f ca="1">AVERAGE(OFFSET('PBI sectorial trim. a p.93'!B$10,4*(ROW('PBI sectorial trim. a p.93'!B21)-ROW('PBI sectorial trim. a p.93'!B$13)),0,4,1))</f>
        <v>14612.295861208233</v>
      </c>
      <c r="C19" s="14">
        <f ca="1">AVERAGE(OFFSET('PBI sectorial trim. a p.93'!C$10,4*(ROW('PBI sectorial trim. a p.93'!C21)-ROW('PBI sectorial trim. a p.93'!C$13)),0,4,1))</f>
        <v>536.14384790727001</v>
      </c>
      <c r="D19" s="14">
        <f ca="1">AVERAGE(OFFSET('PBI sectorial trim. a p.93'!D$10,4*(ROW('PBI sectorial trim. a p.93'!D21)-ROW('PBI sectorial trim. a p.93'!D$13)),0,4,1))</f>
        <v>5107.118687220187</v>
      </c>
      <c r="E19" s="14">
        <f ca="1">AVERAGE(OFFSET('PBI sectorial trim. a p.93'!E$10,4*(ROW('PBI sectorial trim. a p.93'!E21)-ROW('PBI sectorial trim. a p.93'!E$13)),0,4,1))</f>
        <v>40626.827854500807</v>
      </c>
      <c r="F19" s="14">
        <f ca="1">AVERAGE(OFFSET('PBI sectorial trim. a p.93'!F$10,4*(ROW('PBI sectorial trim. a p.93'!F21)-ROW('PBI sectorial trim. a p.93'!F$13)),0,4,1))</f>
        <v>7407.0489033190624</v>
      </c>
      <c r="G19" s="14">
        <f ca="1">AVERAGE(OFFSET('PBI sectorial trim. a p.93'!G$10,4*(ROW('PBI sectorial trim. a p.93'!G21)-ROW('PBI sectorial trim. a p.93'!G$13)),0,4,1))</f>
        <v>12627.051186353689</v>
      </c>
      <c r="H19" s="14">
        <f ca="1">AVERAGE(OFFSET('PBI sectorial trim. a p.93'!H$10,4*(ROW('PBI sectorial trim. a p.93'!H21)-ROW('PBI sectorial trim. a p.93'!H$13)),0,4,1))</f>
        <v>33513.579599900804</v>
      </c>
      <c r="I19" s="14">
        <f ca="1">AVERAGE(OFFSET('PBI sectorial trim. a p.93'!I$10,4*(ROW('PBI sectorial trim. a p.93'!I21)-ROW('PBI sectorial trim. a p.93'!I$13)),0,4,1))</f>
        <v>6708.172429848657</v>
      </c>
      <c r="J19" s="14">
        <f ca="1">AVERAGE(OFFSET('PBI sectorial trim. a p.93'!J$10,4*(ROW('PBI sectorial trim. a p.93'!J21)-ROW('PBI sectorial trim. a p.93'!J$13)),0,4,1))</f>
        <v>22446.331387038597</v>
      </c>
      <c r="K19" s="14">
        <f ca="1">AVERAGE(OFFSET('PBI sectorial trim. a p.93'!K$10,4*(ROW('PBI sectorial trim. a p.93'!K21)-ROW('PBI sectorial trim. a p.93'!K$13)),0,4,1))</f>
        <v>15887.1525709772</v>
      </c>
      <c r="L19" s="14">
        <f ca="1">AVERAGE(OFFSET('PBI sectorial trim. a p.93'!L$10,4*(ROW('PBI sectorial trim. a p.93'!L21)-ROW('PBI sectorial trim. a p.93'!L$13)),0,4,1))</f>
        <v>39440.82664861068</v>
      </c>
      <c r="M19" s="14">
        <f ca="1">AVERAGE(OFFSET('PBI sectorial trim. a p.93'!M$10,4*(ROW('PBI sectorial trim. a p.93'!M21)-ROW('PBI sectorial trim. a p.93'!M$13)),0,4,1))</f>
        <v>14130.903474475852</v>
      </c>
      <c r="N19" s="14">
        <f ca="1">AVERAGE(OFFSET('PBI sectorial trim. a p.93'!N$10,4*(ROW('PBI sectorial trim. a p.93'!N21)-ROW('PBI sectorial trim. a p.93'!N$13)),0,4,1))</f>
        <v>37956.048747315872</v>
      </c>
      <c r="O19" s="14">
        <f ca="1">AVERAGE(OFFSET('PBI sectorial trim. a p.93'!O$10,4*(ROW('PBI sectorial trim. a p.93'!O21)-ROW('PBI sectorial trim. a p.93'!O$13)),0,4,1))</f>
        <v>250999.50119867694</v>
      </c>
      <c r="P19" s="14">
        <f ca="1">AVERAGE(OFFSET('PBI sectorial trim. a p.93'!P$10,4*(ROW('PBI sectorial trim. a p.93'!P21)-ROW('PBI sectorial trim. a p.93'!P$13)),0,4,1))</f>
        <v>6947.4870426174975</v>
      </c>
      <c r="Q19" s="14">
        <f ca="1">AVERAGE(OFFSET('PBI sectorial trim. a p.93'!Q$10,4*(ROW('PBI sectorial trim. a p.93'!Q21)-ROW('PBI sectorial trim. a p.93'!Q$13)),0,4,1))</f>
        <v>244052.01415605942</v>
      </c>
      <c r="R19" s="14">
        <f ca="1">AVERAGE(OFFSET('PBI sectorial trim. a p.93'!R$10,4*(ROW('PBI sectorial trim. a p.93'!R21)-ROW('PBI sectorial trim. a p.93'!R$13)),0,4,1))</f>
        <v>16773.572000501452</v>
      </c>
      <c r="S19" s="14">
        <f ca="1">AVERAGE(OFFSET('PBI sectorial trim. a p.93'!S$10,4*(ROW('PBI sectorial trim. a p.93'!S21)-ROW('PBI sectorial trim. a p.93'!S$13)),0,4,1))</f>
        <v>3171.0882102563619</v>
      </c>
      <c r="T19" s="14">
        <f ca="1">AVERAGE(OFFSET('PBI sectorial trim. a p.93'!T$10,4*(ROW('PBI sectorial trim. a p.93'!T21)-ROW('PBI sectorial trim. a p.93'!T$13)),0,4,1))</f>
        <v>263996.67436681723</v>
      </c>
    </row>
    <row r="20" spans="1:20">
      <c r="A20" s="1">
        <v>2002</v>
      </c>
      <c r="B20" s="14">
        <f ca="1">AVERAGE(OFFSET('PBI sectorial trim. a p.93'!B$10,4*(ROW('PBI sectorial trim. a p.93'!B22)-ROW('PBI sectorial trim. a p.93'!B$13)),0,4,1))</f>
        <v>14369.710322338477</v>
      </c>
      <c r="C20" s="14">
        <f ca="1">AVERAGE(OFFSET('PBI sectorial trim. a p.93'!C$10,4*(ROW('PBI sectorial trim. a p.93'!C22)-ROW('PBI sectorial trim. a p.93'!C$13)),0,4,1))</f>
        <v>432.65476875382797</v>
      </c>
      <c r="D20" s="14">
        <f ca="1">AVERAGE(OFFSET('PBI sectorial trim. a p.93'!D$10,4*(ROW('PBI sectorial trim. a p.93'!D22)-ROW('PBI sectorial trim. a p.93'!D$13)),0,4,1))</f>
        <v>4916.0150298965482</v>
      </c>
      <c r="E20" s="14">
        <f ca="1">AVERAGE(OFFSET('PBI sectorial trim. a p.93'!E$10,4*(ROW('PBI sectorial trim. a p.93'!E22)-ROW('PBI sectorial trim. a p.93'!E$13)),0,4,1))</f>
        <v>36176.069201442595</v>
      </c>
      <c r="F20" s="14">
        <f ca="1">AVERAGE(OFFSET('PBI sectorial trim. a p.93'!F$10,4*(ROW('PBI sectorial trim. a p.93'!F22)-ROW('PBI sectorial trim. a p.93'!F$13)),0,4,1))</f>
        <v>7182.4547476114049</v>
      </c>
      <c r="G20" s="14">
        <f ca="1">AVERAGE(OFFSET('PBI sectorial trim. a p.93'!G$10,4*(ROW('PBI sectorial trim. a p.93'!G22)-ROW('PBI sectorial trim. a p.93'!G$13)),0,4,1))</f>
        <v>8409.5992006106026</v>
      </c>
      <c r="H20" s="14">
        <f ca="1">AVERAGE(OFFSET('PBI sectorial trim. a p.93'!H$10,4*(ROW('PBI sectorial trim. a p.93'!H22)-ROW('PBI sectorial trim. a p.93'!H$13)),0,4,1))</f>
        <v>27324.93566028621</v>
      </c>
      <c r="I20" s="14">
        <f ca="1">AVERAGE(OFFSET('PBI sectorial trim. a p.93'!I$10,4*(ROW('PBI sectorial trim. a p.93'!I22)-ROW('PBI sectorial trim. a p.93'!I$13)),0,4,1))</f>
        <v>6152.1905410078243</v>
      </c>
      <c r="J20" s="14">
        <f ca="1">AVERAGE(OFFSET('PBI sectorial trim. a p.93'!J$10,4*(ROW('PBI sectorial trim. a p.93'!J22)-ROW('PBI sectorial trim. a p.93'!J$13)),0,4,1))</f>
        <v>20664.286771031308</v>
      </c>
      <c r="K20" s="14">
        <f ca="1">AVERAGE(OFFSET('PBI sectorial trim. a p.93'!K$10,4*(ROW('PBI sectorial trim. a p.93'!K22)-ROW('PBI sectorial trim. a p.93'!K$13)),0,4,1))</f>
        <v>12755.18912936691</v>
      </c>
      <c r="L20" s="14">
        <f ca="1">AVERAGE(OFFSET('PBI sectorial trim. a p.93'!L$10,4*(ROW('PBI sectorial trim. a p.93'!L22)-ROW('PBI sectorial trim. a p.93'!L$13)),0,4,1))</f>
        <v>37237.988959437513</v>
      </c>
      <c r="M20" s="14">
        <f ca="1">AVERAGE(OFFSET('PBI sectorial trim. a p.93'!M$10,4*(ROW('PBI sectorial trim. a p.93'!M22)-ROW('PBI sectorial trim. a p.93'!M$13)),0,4,1))</f>
        <v>14004.107723069046</v>
      </c>
      <c r="N20" s="14">
        <f ca="1">AVERAGE(OFFSET('PBI sectorial trim. a p.93'!N$10,4*(ROW('PBI sectorial trim. a p.93'!N22)-ROW('PBI sectorial trim. a p.93'!N$13)),0,4,1))</f>
        <v>36360.495998109756</v>
      </c>
      <c r="O20" s="14">
        <f ca="1">AVERAGE(OFFSET('PBI sectorial trim. a p.93'!O$10,4*(ROW('PBI sectorial trim. a p.93'!O22)-ROW('PBI sectorial trim. a p.93'!O$13)),0,4,1))</f>
        <v>225985.69805296202</v>
      </c>
      <c r="P20" s="14">
        <f ca="1">AVERAGE(OFFSET('PBI sectorial trim. a p.93'!P$10,4*(ROW('PBI sectorial trim. a p.93'!P22)-ROW('PBI sectorial trim. a p.93'!P$13)),0,4,1))</f>
        <v>4668.3641416500486</v>
      </c>
      <c r="Q20" s="14">
        <f ca="1">AVERAGE(OFFSET('PBI sectorial trim. a p.93'!Q$10,4*(ROW('PBI sectorial trim. a p.93'!Q22)-ROW('PBI sectorial trim. a p.93'!Q$13)),0,4,1))</f>
        <v>221317.33391131196</v>
      </c>
      <c r="R20" s="14">
        <f ca="1">AVERAGE(OFFSET('PBI sectorial trim. a p.93'!R$10,4*(ROW('PBI sectorial trim. a p.93'!R22)-ROW('PBI sectorial trim. a p.93'!R$13)),0,4,1))</f>
        <v>12500.835364067167</v>
      </c>
      <c r="S20" s="14">
        <f ca="1">AVERAGE(OFFSET('PBI sectorial trim. a p.93'!S$10,4*(ROW('PBI sectorial trim. a p.93'!S22)-ROW('PBI sectorial trim. a p.93'!S$13)),0,4,1))</f>
        <v>1417.4274775278689</v>
      </c>
      <c r="T20" s="14">
        <f ca="1">AVERAGE(OFFSET('PBI sectorial trim. a p.93'!T$10,4*(ROW('PBI sectorial trim. a p.93'!T22)-ROW('PBI sectorial trim. a p.93'!T$13)),0,4,1))</f>
        <v>235235.596752907</v>
      </c>
    </row>
    <row r="21" spans="1:20">
      <c r="A21" s="1">
        <v>2003</v>
      </c>
      <c r="B21" s="14">
        <f ca="1">AVERAGE(OFFSET('PBI sectorial trim. a p.93'!B$10,4*(ROW('PBI sectorial trim. a p.93'!B23)-ROW('PBI sectorial trim. a p.93'!B$13)),0,4,1))</f>
        <v>15381.779860227996</v>
      </c>
      <c r="C21" s="14">
        <f ca="1">AVERAGE(OFFSET('PBI sectorial trim. a p.93'!C$10,4*(ROW('PBI sectorial trim. a p.93'!C23)-ROW('PBI sectorial trim. a p.93'!C$13)),0,4,1))</f>
        <v>437.775969890184</v>
      </c>
      <c r="D21" s="14">
        <f ca="1">AVERAGE(OFFSET('PBI sectorial trim. a p.93'!D$10,4*(ROW('PBI sectorial trim. a p.93'!D23)-ROW('PBI sectorial trim. a p.93'!D$13)),0,4,1))</f>
        <v>5099.0331406798377</v>
      </c>
      <c r="E21" s="14">
        <f ca="1">AVERAGE(OFFSET('PBI sectorial trim. a p.93'!E$10,4*(ROW('PBI sectorial trim. a p.93'!E23)-ROW('PBI sectorial trim. a p.93'!E$13)),0,4,1))</f>
        <v>41952.370162310428</v>
      </c>
      <c r="F21" s="14">
        <f ca="1">AVERAGE(OFFSET('PBI sectorial trim. a p.93'!F$10,4*(ROW('PBI sectorial trim. a p.93'!F23)-ROW('PBI sectorial trim. a p.93'!F$13)),0,4,1))</f>
        <v>7680.7001455135296</v>
      </c>
      <c r="G21" s="14">
        <f ca="1">AVERAGE(OFFSET('PBI sectorial trim. a p.93'!G$10,4*(ROW('PBI sectorial trim. a p.93'!G23)-ROW('PBI sectorial trim. a p.93'!G$13)),0,4,1))</f>
        <v>11300.054170103005</v>
      </c>
      <c r="H21" s="14">
        <f ca="1">AVERAGE(OFFSET('PBI sectorial trim. a p.93'!H$10,4*(ROW('PBI sectorial trim. a p.93'!H23)-ROW('PBI sectorial trim. a p.93'!H$13)),0,4,1))</f>
        <v>30860.713103240014</v>
      </c>
      <c r="I21" s="14">
        <f ca="1">AVERAGE(OFFSET('PBI sectorial trim. a p.93'!I$10,4*(ROW('PBI sectorial trim. a p.93'!I23)-ROW('PBI sectorial trim. a p.93'!I$13)),0,4,1))</f>
        <v>6521.8027091771164</v>
      </c>
      <c r="J21" s="14">
        <f ca="1">AVERAGE(OFFSET('PBI sectorial trim. a p.93'!J$10,4*(ROW('PBI sectorial trim. a p.93'!J23)-ROW('PBI sectorial trim. a p.93'!J$13)),0,4,1))</f>
        <v>22362.796891607373</v>
      </c>
      <c r="K21" s="14">
        <f ca="1">AVERAGE(OFFSET('PBI sectorial trim. a p.93'!K$10,4*(ROW('PBI sectorial trim. a p.93'!K23)-ROW('PBI sectorial trim. a p.93'!K$13)),0,4,1))</f>
        <v>10745.824370594859</v>
      </c>
      <c r="L21" s="14">
        <f ca="1">AVERAGE(OFFSET('PBI sectorial trim. a p.93'!L$10,4*(ROW('PBI sectorial trim. a p.93'!L23)-ROW('PBI sectorial trim. a p.93'!L$13)),0,4,1))</f>
        <v>38702.399784803216</v>
      </c>
      <c r="M21" s="14">
        <f ca="1">AVERAGE(OFFSET('PBI sectorial trim. a p.93'!M$10,4*(ROW('PBI sectorial trim. a p.93'!M23)-ROW('PBI sectorial trim. a p.93'!M$13)),0,4,1))</f>
        <v>14158.401199760294</v>
      </c>
      <c r="N21" s="14">
        <f ca="1">AVERAGE(OFFSET('PBI sectorial trim. a p.93'!N$10,4*(ROW('PBI sectorial trim. a p.93'!N23)-ROW('PBI sectorial trim. a p.93'!N$13)),0,4,1))</f>
        <v>37625.953048692805</v>
      </c>
      <c r="O21" s="14">
        <f ca="1">AVERAGE(OFFSET('PBI sectorial trim. a p.93'!O$10,4*(ROW('PBI sectorial trim. a p.93'!O23)-ROW('PBI sectorial trim. a p.93'!O$13)),0,4,1))</f>
        <v>242829.60455660068</v>
      </c>
      <c r="P21" s="14">
        <f ca="1">AVERAGE(OFFSET('PBI sectorial trim. a p.93'!P$10,4*(ROW('PBI sectorial trim. a p.93'!P23)-ROW('PBI sectorial trim. a p.93'!P$13)),0,4,1))</f>
        <v>3029.3921828792954</v>
      </c>
      <c r="Q21" s="14">
        <f ca="1">AVERAGE(OFFSET('PBI sectorial trim. a p.93'!Q$10,4*(ROW('PBI sectorial trim. a p.93'!Q23)-ROW('PBI sectorial trim. a p.93'!Q$13)),0,4,1))</f>
        <v>239800.21237372138</v>
      </c>
      <c r="R21" s="14">
        <f ca="1">AVERAGE(OFFSET('PBI sectorial trim. a p.93'!R$10,4*(ROW('PBI sectorial trim. a p.93'!R23)-ROW('PBI sectorial trim. a p.93'!R$13)),0,4,1))</f>
        <v>14051.832301306305</v>
      </c>
      <c r="S21" s="14">
        <f ca="1">AVERAGE(OFFSET('PBI sectorial trim. a p.93'!S$10,4*(ROW('PBI sectorial trim. a p.93'!S23)-ROW('PBI sectorial trim. a p.93'!S$13)),0,4,1))</f>
        <v>2171.417700113328</v>
      </c>
      <c r="T21" s="14">
        <f ca="1">AVERAGE(OFFSET('PBI sectorial trim. a p.93'!T$10,4*(ROW('PBI sectorial trim. a p.93'!T23)-ROW('PBI sectorial trim. a p.93'!T$13)),0,4,1))</f>
        <v>256023.46237514098</v>
      </c>
    </row>
    <row r="22" spans="1:20">
      <c r="A22" s="1">
        <v>2004</v>
      </c>
      <c r="B22" s="14">
        <f ca="1">AVERAGE(OFFSET('PBI sectorial trim. a p.93'!B$10,4*(ROW('PBI sectorial trim. a p.93'!B24)-ROW('PBI sectorial trim. a p.93'!B$13)),0,4,1))</f>
        <v>15223.503544811834</v>
      </c>
      <c r="C22" s="14">
        <f ca="1">AVERAGE(OFFSET('PBI sectorial trim. a p.93'!C$10,4*(ROW('PBI sectorial trim. a p.93'!C24)-ROW('PBI sectorial trim. a p.93'!C$13)),0,4,1))</f>
        <v>354.34368659047527</v>
      </c>
      <c r="D22" s="14">
        <f ca="1">AVERAGE(OFFSET('PBI sectorial trim. a p.93'!D$10,4*(ROW('PBI sectorial trim. a p.93'!D24)-ROW('PBI sectorial trim. a p.93'!D$13)),0,4,1))</f>
        <v>5077.5427934510244</v>
      </c>
      <c r="E22" s="14">
        <f ca="1">AVERAGE(OFFSET('PBI sectorial trim. a p.93'!E$10,4*(ROW('PBI sectorial trim. a p.93'!E24)-ROW('PBI sectorial trim. a p.93'!E$13)),0,4,1))</f>
        <v>46976.609542820603</v>
      </c>
      <c r="F22" s="14">
        <f ca="1">AVERAGE(OFFSET('PBI sectorial trim. a p.93'!F$10,4*(ROW('PBI sectorial trim. a p.93'!F24)-ROW('PBI sectorial trim. a p.93'!F$13)),0,4,1))</f>
        <v>8183.4463948247158</v>
      </c>
      <c r="G22" s="14">
        <f ca="1">AVERAGE(OFFSET('PBI sectorial trim. a p.93'!G$10,4*(ROW('PBI sectorial trim. a p.93'!G24)-ROW('PBI sectorial trim. a p.93'!G$13)),0,4,1))</f>
        <v>14622.718217876631</v>
      </c>
      <c r="H22" s="14">
        <f ca="1">AVERAGE(OFFSET('PBI sectorial trim. a p.93'!H$10,4*(ROW('PBI sectorial trim. a p.93'!H24)-ROW('PBI sectorial trim. a p.93'!H$13)),0,4,1))</f>
        <v>35050.441468026998</v>
      </c>
      <c r="I22" s="14">
        <f ca="1">AVERAGE(OFFSET('PBI sectorial trim. a p.93'!I$10,4*(ROW('PBI sectorial trim. a p.93'!I24)-ROW('PBI sectorial trim. a p.93'!I$13)),0,4,1))</f>
        <v>6978.0339102027701</v>
      </c>
      <c r="J22" s="14">
        <f ca="1">AVERAGE(OFFSET('PBI sectorial trim. a p.93'!J$10,4*(ROW('PBI sectorial trim. a p.93'!J24)-ROW('PBI sectorial trim. a p.93'!J$13)),0,4,1))</f>
        <v>25370.290876804513</v>
      </c>
      <c r="K22" s="14">
        <f ca="1">AVERAGE(OFFSET('PBI sectorial trim. a p.93'!K$10,4*(ROW('PBI sectorial trim. a p.93'!K24)-ROW('PBI sectorial trim. a p.93'!K$13)),0,4,1))</f>
        <v>10150.148366225483</v>
      </c>
      <c r="L22" s="14">
        <f ca="1">AVERAGE(OFFSET('PBI sectorial trim. a p.93'!L$10,4*(ROW('PBI sectorial trim. a p.93'!L24)-ROW('PBI sectorial trim. a p.93'!L$13)),0,4,1))</f>
        <v>40363.568320987513</v>
      </c>
      <c r="M22" s="14">
        <f ca="1">AVERAGE(OFFSET('PBI sectorial trim. a p.93'!M$10,4*(ROW('PBI sectorial trim. a p.93'!M24)-ROW('PBI sectorial trim. a p.93'!M$13)),0,4,1))</f>
        <v>14415.13055375699</v>
      </c>
      <c r="N22" s="14">
        <f ca="1">AVERAGE(OFFSET('PBI sectorial trim. a p.93'!N$10,4*(ROW('PBI sectorial trim. a p.93'!N24)-ROW('PBI sectorial trim. a p.93'!N$13)),0,4,1))</f>
        <v>39639.474988654169</v>
      </c>
      <c r="O22" s="14">
        <f ca="1">AVERAGE(OFFSET('PBI sectorial trim. a p.93'!O$10,4*(ROW('PBI sectorial trim. a p.93'!O24)-ROW('PBI sectorial trim. a p.93'!O$13)),0,4,1))</f>
        <v>262405.25266503368</v>
      </c>
      <c r="P22" s="14">
        <f ca="1">AVERAGE(OFFSET('PBI sectorial trim. a p.93'!P$10,4*(ROW('PBI sectorial trim. a p.93'!P24)-ROW('PBI sectorial trim. a p.93'!P$13)),0,4,1))</f>
        <v>2233.481819528698</v>
      </c>
      <c r="Q22" s="14">
        <f ca="1">AVERAGE(OFFSET('PBI sectorial trim. a p.93'!Q$10,4*(ROW('PBI sectorial trim. a p.93'!Q24)-ROW('PBI sectorial trim. a p.93'!Q$13)),0,4,1))</f>
        <v>260171.770845505</v>
      </c>
      <c r="R22" s="14">
        <f ca="1">AVERAGE(OFFSET('PBI sectorial trim. a p.93'!R$10,4*(ROW('PBI sectorial trim. a p.93'!R24)-ROW('PBI sectorial trim. a p.93'!R$13)),0,4,1))</f>
        <v>15776.317279505321</v>
      </c>
      <c r="S22" s="14">
        <f ca="1">AVERAGE(OFFSET('PBI sectorial trim. a p.93'!S$10,4*(ROW('PBI sectorial trim. a p.93'!S24)-ROW('PBI sectorial trim. a p.93'!S$13)),0,4,1))</f>
        <v>3193.2005067138898</v>
      </c>
      <c r="T22" s="14">
        <f ca="1">AVERAGE(OFFSET('PBI sectorial trim. a p.93'!T$10,4*(ROW('PBI sectorial trim. a p.93'!T24)-ROW('PBI sectorial trim. a p.93'!T$13)),0,4,1))</f>
        <v>279141.28863172419</v>
      </c>
    </row>
    <row r="23" spans="1:20">
      <c r="A23" s="1">
        <v>2005</v>
      </c>
      <c r="B23" s="14">
        <f ca="1">AVERAGE(OFFSET('PBI sectorial trim. a p.93'!B$10,4*(ROW('PBI sectorial trim. a p.93'!B25)-ROW('PBI sectorial trim. a p.93'!B$13)),0,4,1))</f>
        <v>17004.914668559933</v>
      </c>
      <c r="C23" s="14">
        <f ca="1">AVERAGE(OFFSET('PBI sectorial trim. a p.93'!C$10,4*(ROW('PBI sectorial trim. a p.93'!C25)-ROW('PBI sectorial trim. a p.93'!C$13)),0,4,1))</f>
        <v>303.7459711949665</v>
      </c>
      <c r="D23" s="14">
        <f ca="1">AVERAGE(OFFSET('PBI sectorial trim. a p.93'!D$10,4*(ROW('PBI sectorial trim. a p.93'!D25)-ROW('PBI sectorial trim. a p.93'!D$13)),0,4,1))</f>
        <v>5068.1461616996758</v>
      </c>
      <c r="E23" s="14">
        <f ca="1">AVERAGE(OFFSET('PBI sectorial trim. a p.93'!E$10,4*(ROW('PBI sectorial trim. a p.93'!E25)-ROW('PBI sectorial trim. a p.93'!E$13)),0,4,1))</f>
        <v>50480.320867741655</v>
      </c>
      <c r="F23" s="14">
        <f ca="1">AVERAGE(OFFSET('PBI sectorial trim. a p.93'!F$10,4*(ROW('PBI sectorial trim. a p.93'!F25)-ROW('PBI sectorial trim. a p.93'!F$13)),0,4,1))</f>
        <v>8594.5304029597246</v>
      </c>
      <c r="G23" s="14">
        <f ca="1">AVERAGE(OFFSET('PBI sectorial trim. a p.93'!G$10,4*(ROW('PBI sectorial trim. a p.93'!G25)-ROW('PBI sectorial trim. a p.93'!G$13)),0,4,1))</f>
        <v>17605.251751704905</v>
      </c>
      <c r="H23" s="14">
        <f ca="1">AVERAGE(OFFSET('PBI sectorial trim. a p.93'!H$10,4*(ROW('PBI sectorial trim. a p.93'!H25)-ROW('PBI sectorial trim. a p.93'!H$13)),0,4,1))</f>
        <v>38489.344218193357</v>
      </c>
      <c r="I23" s="14">
        <f ca="1">AVERAGE(OFFSET('PBI sectorial trim. a p.93'!I$10,4*(ROW('PBI sectorial trim. a p.93'!I25)-ROW('PBI sectorial trim. a p.93'!I$13)),0,4,1))</f>
        <v>7530.1622912753319</v>
      </c>
      <c r="J23" s="14">
        <f ca="1">AVERAGE(OFFSET('PBI sectorial trim. a p.93'!J$10,4*(ROW('PBI sectorial trim. a p.93'!J25)-ROW('PBI sectorial trim. a p.93'!J$13)),0,4,1))</f>
        <v>29130.827213144221</v>
      </c>
      <c r="K23" s="14">
        <f ca="1">AVERAGE(OFFSET('PBI sectorial trim. a p.93'!K$10,4*(ROW('PBI sectorial trim. a p.93'!K25)-ROW('PBI sectorial trim. a p.93'!K$13)),0,4,1))</f>
        <v>11930.74225112714</v>
      </c>
      <c r="L23" s="14">
        <f ca="1">AVERAGE(OFFSET('PBI sectorial trim. a p.93'!L$10,4*(ROW('PBI sectorial trim. a p.93'!L25)-ROW('PBI sectorial trim. a p.93'!L$13)),0,4,1))</f>
        <v>42186.978976280465</v>
      </c>
      <c r="M23" s="14">
        <f ca="1">AVERAGE(OFFSET('PBI sectorial trim. a p.93'!M$10,4*(ROW('PBI sectorial trim. a p.93'!M25)-ROW('PBI sectorial trim. a p.93'!M$13)),0,4,1))</f>
        <v>14896.475711709561</v>
      </c>
      <c r="N23" s="14">
        <f ca="1">AVERAGE(OFFSET('PBI sectorial trim. a p.93'!N$10,4*(ROW('PBI sectorial trim. a p.93'!N25)-ROW('PBI sectorial trim. a p.93'!N$13)),0,4,1))</f>
        <v>42190.476937449421</v>
      </c>
      <c r="O23" s="14">
        <f ca="1">AVERAGE(OFFSET('PBI sectorial trim. a p.93'!O$10,4*(ROW('PBI sectorial trim. a p.93'!O25)-ROW('PBI sectorial trim. a p.93'!O$13)),0,4,1))</f>
        <v>285411.91742304037</v>
      </c>
      <c r="P23" s="14">
        <f ca="1">AVERAGE(OFFSET('PBI sectorial trim. a p.93'!P$10,4*(ROW('PBI sectorial trim. a p.93'!P25)-ROW('PBI sectorial trim. a p.93'!P$13)),0,4,1))</f>
        <v>2637.9516672721761</v>
      </c>
      <c r="Q23" s="14">
        <f ca="1">AVERAGE(OFFSET('PBI sectorial trim. a p.93'!Q$10,4*(ROW('PBI sectorial trim. a p.93'!Q25)-ROW('PBI sectorial trim. a p.93'!Q$13)),0,4,1))</f>
        <v>282773.96575576824</v>
      </c>
      <c r="R23" s="14">
        <f ca="1">AVERAGE(OFFSET('PBI sectorial trim. a p.93'!R$10,4*(ROW('PBI sectorial trim. a p.93'!R25)-ROW('PBI sectorial trim. a p.93'!R$13)),0,4,1))</f>
        <v>18042.802127518029</v>
      </c>
      <c r="S23" s="14">
        <f ca="1">AVERAGE(OFFSET('PBI sectorial trim. a p.93'!S$10,4*(ROW('PBI sectorial trim. a p.93'!S25)-ROW('PBI sectorial trim. a p.93'!S$13)),0,4,1))</f>
        <v>3946.7606670092459</v>
      </c>
      <c r="T23" s="14">
        <f ca="1">AVERAGE(OFFSET('PBI sectorial trim. a p.93'!T$10,4*(ROW('PBI sectorial trim. a p.93'!T25)-ROW('PBI sectorial trim. a p.93'!T$13)),0,4,1))</f>
        <v>304763.52855029545</v>
      </c>
    </row>
    <row r="24" spans="1:20">
      <c r="A24" s="1">
        <v>2006</v>
      </c>
      <c r="B24" s="14">
        <f ca="1">AVERAGE(OFFSET('PBI sectorial trim. a p.93'!B$10,4*(ROW('PBI sectorial trim. a p.93'!B26)-ROW('PBI sectorial trim. a p.93'!B$13)),0,4,1))</f>
        <v>17264.767968838714</v>
      </c>
      <c r="C24" s="14">
        <f ca="1">AVERAGE(OFFSET('PBI sectorial trim. a p.93'!C$10,4*(ROW('PBI sectorial trim. a p.93'!C26)-ROW('PBI sectorial trim. a p.93'!C$13)),0,4,1))</f>
        <v>496.65952613891272</v>
      </c>
      <c r="D24" s="14">
        <f ca="1">AVERAGE(OFFSET('PBI sectorial trim. a p.93'!D$10,4*(ROW('PBI sectorial trim. a p.93'!D26)-ROW('PBI sectorial trim. a p.93'!D$13)),0,4,1))</f>
        <v>5218.5789667127801</v>
      </c>
      <c r="E24" s="14">
        <f ca="1">AVERAGE(OFFSET('PBI sectorial trim. a p.93'!E$10,4*(ROW('PBI sectorial trim. a p.93'!E26)-ROW('PBI sectorial trim. a p.93'!E$13)),0,4,1))</f>
        <v>54974.9308623342</v>
      </c>
      <c r="F24" s="14">
        <f ca="1">AVERAGE(OFFSET('PBI sectorial trim. a p.93'!F$10,4*(ROW('PBI sectorial trim. a p.93'!F26)-ROW('PBI sectorial trim. a p.93'!F$13)),0,4,1))</f>
        <v>9022.7164771723783</v>
      </c>
      <c r="G24" s="14">
        <f ca="1">AVERAGE(OFFSET('PBI sectorial trim. a p.93'!G$10,4*(ROW('PBI sectorial trim. a p.93'!G26)-ROW('PBI sectorial trim. a p.93'!G$13)),0,4,1))</f>
        <v>20750.909192541923</v>
      </c>
      <c r="H24" s="14">
        <f ca="1">AVERAGE(OFFSET('PBI sectorial trim. a p.93'!H$10,4*(ROW('PBI sectorial trim. a p.93'!H26)-ROW('PBI sectorial trim. a p.93'!H$13)),0,4,1))</f>
        <v>41587.073176522819</v>
      </c>
      <c r="I24" s="14">
        <f ca="1">AVERAGE(OFFSET('PBI sectorial trim. a p.93'!I$10,4*(ROW('PBI sectorial trim. a p.93'!I26)-ROW('PBI sectorial trim. a p.93'!I$13)),0,4,1))</f>
        <v>8079.0717357288022</v>
      </c>
      <c r="J24" s="14">
        <f ca="1">AVERAGE(OFFSET('PBI sectorial trim. a p.93'!J$10,4*(ROW('PBI sectorial trim. a p.93'!J26)-ROW('PBI sectorial trim. a p.93'!J$13)),0,4,1))</f>
        <v>33049.123172067571</v>
      </c>
      <c r="K24" s="14">
        <f ca="1">AVERAGE(OFFSET('PBI sectorial trim. a p.93'!K$10,4*(ROW('PBI sectorial trim. a p.93'!K26)-ROW('PBI sectorial trim. a p.93'!K$13)),0,4,1))</f>
        <v>14573.19994954932</v>
      </c>
      <c r="L24" s="14">
        <f ca="1">AVERAGE(OFFSET('PBI sectorial trim. a p.93'!L$10,4*(ROW('PBI sectorial trim. a p.93'!L26)-ROW('PBI sectorial trim. a p.93'!L$13)),0,4,1))</f>
        <v>43959.015129777632</v>
      </c>
      <c r="M24" s="14">
        <f ca="1">AVERAGE(OFFSET('PBI sectorial trim. a p.93'!M$10,4*(ROW('PBI sectorial trim. a p.93'!M26)-ROW('PBI sectorial trim. a p.93'!M$13)),0,4,1))</f>
        <v>15560.624960020379</v>
      </c>
      <c r="N24" s="14">
        <f ca="1">AVERAGE(OFFSET('PBI sectorial trim. a p.93'!N$10,4*(ROW('PBI sectorial trim. a p.93'!N26)-ROW('PBI sectorial trim. a p.93'!N$13)),0,4,1))</f>
        <v>44603.037386872464</v>
      </c>
      <c r="O24" s="14">
        <f ca="1">AVERAGE(OFFSET('PBI sectorial trim. a p.93'!O$10,4*(ROW('PBI sectorial trim. a p.93'!O26)-ROW('PBI sectorial trim. a p.93'!O$13)),0,4,1))</f>
        <v>309139.70850427792</v>
      </c>
      <c r="P24" s="14">
        <f ca="1">AVERAGE(OFFSET('PBI sectorial trim. a p.93'!P$10,4*(ROW('PBI sectorial trim. a p.93'!P26)-ROW('PBI sectorial trim. a p.93'!P$13)),0,4,1))</f>
        <v>3233.5316726611018</v>
      </c>
      <c r="Q24" s="14">
        <f ca="1">AVERAGE(OFFSET('PBI sectorial trim. a p.93'!Q$10,4*(ROW('PBI sectorial trim. a p.93'!Q26)-ROW('PBI sectorial trim. a p.93'!Q$13)),0,4,1))</f>
        <v>305906.17683161679</v>
      </c>
      <c r="R24" s="14">
        <f ca="1">AVERAGE(OFFSET('PBI sectorial trim. a p.93'!R$10,4*(ROW('PBI sectorial trim. a p.93'!R26)-ROW('PBI sectorial trim. a p.93'!R$13)),0,4,1))</f>
        <v>20098.443906662043</v>
      </c>
      <c r="S24" s="14">
        <f ca="1">AVERAGE(OFFSET('PBI sectorial trim. a p.93'!S$10,4*(ROW('PBI sectorial trim. a p.93'!S26)-ROW('PBI sectorial trim. a p.93'!S$13)),0,4,1))</f>
        <v>4560.3497339501373</v>
      </c>
      <c r="T24" s="14">
        <f ca="1">AVERAGE(OFFSET('PBI sectorial trim. a p.93'!T$10,4*(ROW('PBI sectorial trim. a p.93'!T26)-ROW('PBI sectorial trim. a p.93'!T$13)),0,4,1))</f>
        <v>330564.970472229</v>
      </c>
    </row>
    <row r="25" spans="1:20">
      <c r="A25" s="1">
        <v>2007</v>
      </c>
      <c r="B25" s="14">
        <f ca="1">AVERAGE(OFFSET('PBI sectorial trim. a p.93'!B$10,4*(ROW('PBI sectorial trim. a p.93'!B27)-ROW('PBI sectorial trim. a p.93'!B$13)),0,4,1))</f>
        <v>18515.225903882583</v>
      </c>
      <c r="C25" s="14">
        <f ca="1">AVERAGE(OFFSET('PBI sectorial trim. a p.93'!C$10,4*(ROW('PBI sectorial trim. a p.93'!C27)-ROW('PBI sectorial trim. a p.93'!C$13)),0,4,1))</f>
        <v>465.03791724238289</v>
      </c>
      <c r="D25" s="14">
        <f ca="1">AVERAGE(OFFSET('PBI sectorial trim. a p.93'!D$10,4*(ROW('PBI sectorial trim. a p.93'!D27)-ROW('PBI sectorial trim. a p.93'!D$13)),0,4,1))</f>
        <v>5162.4012261905345</v>
      </c>
      <c r="E25" s="14">
        <f ca="1">AVERAGE(OFFSET('PBI sectorial trim. a p.93'!E$10,4*(ROW('PBI sectorial trim. a p.93'!E27)-ROW('PBI sectorial trim. a p.93'!E$13)),0,4,1))</f>
        <v>59152.87918862675</v>
      </c>
      <c r="F25" s="14">
        <f ca="1">AVERAGE(OFFSET('PBI sectorial trim. a p.93'!F$10,4*(ROW('PBI sectorial trim. a p.93'!F27)-ROW('PBI sectorial trim. a p.93'!F$13)),0,4,1))</f>
        <v>9468.1506720363395</v>
      </c>
      <c r="G25" s="14">
        <f ca="1">AVERAGE(OFFSET('PBI sectorial trim. a p.93'!G$10,4*(ROW('PBI sectorial trim. a p.93'!G27)-ROW('PBI sectorial trim. a p.93'!G$13)),0,4,1))</f>
        <v>23118.389697841099</v>
      </c>
      <c r="H25" s="14">
        <f ca="1">AVERAGE(OFFSET('PBI sectorial trim. a p.93'!H$10,4*(ROW('PBI sectorial trim. a p.93'!H27)-ROW('PBI sectorial trim. a p.93'!H$13)),0,4,1))</f>
        <v>46221.909270239725</v>
      </c>
      <c r="I25" s="14">
        <f ca="1">AVERAGE(OFFSET('PBI sectorial trim. a p.93'!I$10,4*(ROW('PBI sectorial trim. a p.93'!I27)-ROW('PBI sectorial trim. a p.93'!I$13)),0,4,1))</f>
        <v>8649.6225821839125</v>
      </c>
      <c r="J25" s="14">
        <f ca="1">AVERAGE(OFFSET('PBI sectorial trim. a p.93'!J$10,4*(ROW('PBI sectorial trim. a p.93'!J27)-ROW('PBI sectorial trim. a p.93'!J$13)),0,4,1))</f>
        <v>37560.592457567902</v>
      </c>
      <c r="K25" s="14">
        <f ca="1">AVERAGE(OFFSET('PBI sectorial trim. a p.93'!K$10,4*(ROW('PBI sectorial trim. a p.93'!K27)-ROW('PBI sectorial trim. a p.93'!K$13)),0,4,1))</f>
        <v>16794.145950072641</v>
      </c>
      <c r="L25" s="14">
        <f ca="1">AVERAGE(OFFSET('PBI sectorial trim. a p.93'!L$10,4*(ROW('PBI sectorial trim. a p.93'!L27)-ROW('PBI sectorial trim. a p.93'!L$13)),0,4,1))</f>
        <v>45992.379742068217</v>
      </c>
      <c r="M25" s="14">
        <f ca="1">AVERAGE(OFFSET('PBI sectorial trim. a p.93'!M$10,4*(ROW('PBI sectorial trim. a p.93'!M27)-ROW('PBI sectorial trim. a p.93'!M$13)),0,4,1))</f>
        <v>15956.79942197789</v>
      </c>
      <c r="N25" s="14">
        <f ca="1">AVERAGE(OFFSET('PBI sectorial trim. a p.93'!N$10,4*(ROW('PBI sectorial trim. a p.93'!N27)-ROW('PBI sectorial trim. a p.93'!N$13)),0,4,1))</f>
        <v>46541.284975959621</v>
      </c>
      <c r="O25" s="14">
        <f ca="1">AVERAGE(OFFSET('PBI sectorial trim. a p.93'!O$10,4*(ROW('PBI sectorial trim. a p.93'!O27)-ROW('PBI sectorial trim. a p.93'!O$13)),0,4,1))</f>
        <v>333598.81900588964</v>
      </c>
      <c r="P25" s="14">
        <f ca="1">AVERAGE(OFFSET('PBI sectorial trim. a p.93'!P$10,4*(ROW('PBI sectorial trim. a p.93'!P27)-ROW('PBI sectorial trim. a p.93'!P$13)),0,4,1))</f>
        <v>3702.1719529403654</v>
      </c>
      <c r="Q25" s="14">
        <f ca="1">AVERAGE(OFFSET('PBI sectorial trim. a p.93'!Q$10,4*(ROW('PBI sectorial trim. a p.93'!Q27)-ROW('PBI sectorial trim. a p.93'!Q$13)),0,4,1))</f>
        <v>329896.64705294924</v>
      </c>
      <c r="R25" s="14">
        <f ca="1">AVERAGE(OFFSET('PBI sectorial trim. a p.93'!R$10,4*(ROW('PBI sectorial trim. a p.93'!R27)-ROW('PBI sectorial trim. a p.93'!R$13)),0,4,1))</f>
        <v>22321.317582861797</v>
      </c>
      <c r="S25" s="14">
        <f ca="1">AVERAGE(OFFSET('PBI sectorial trim. a p.93'!S$10,4*(ROW('PBI sectorial trim. a p.93'!S27)-ROW('PBI sectorial trim. a p.93'!S$13)),0,4,1))</f>
        <v>5555.1480613077829</v>
      </c>
      <c r="T25" s="14">
        <f ca="1">AVERAGE(OFFSET('PBI sectorial trim. a p.93'!T$10,4*(ROW('PBI sectorial trim. a p.93'!T27)-ROW('PBI sectorial trim. a p.93'!T$13)),0,4,1))</f>
        <v>357773.11269711884</v>
      </c>
    </row>
    <row r="26" spans="1:20">
      <c r="A26" s="1">
        <v>2008</v>
      </c>
      <c r="B26" s="14">
        <f ca="1">AVERAGE(OFFSET('PBI sectorial trim. a p.93'!B$10,4*(ROW('PBI sectorial trim. a p.93'!B28)-ROW('PBI sectorial trim. a p.93'!B$13)),0,4,1))</f>
        <v>18823.261671572669</v>
      </c>
      <c r="C26" s="14">
        <f ca="1">AVERAGE(OFFSET('PBI sectorial trim. a p.93'!C$10,4*(ROW('PBI sectorial trim. a p.93'!C28)-ROW('PBI sectorial trim. a p.93'!C$13)),0,4,1))</f>
        <v>484.30426025296748</v>
      </c>
      <c r="D26" s="14">
        <f ca="1">AVERAGE(OFFSET('PBI sectorial trim. a p.93'!D$10,4*(ROW('PBI sectorial trim. a p.93'!D28)-ROW('PBI sectorial trim. a p.93'!D$13)),0,4,1))</f>
        <v>5089.6694619013206</v>
      </c>
      <c r="E26" s="14">
        <f ca="1">AVERAGE(OFFSET('PBI sectorial trim. a p.93'!E$10,4*(ROW('PBI sectorial trim. a p.93'!E28)-ROW('PBI sectorial trim. a p.93'!E$13)),0,4,1))</f>
        <v>60997.190931455654</v>
      </c>
      <c r="F26" s="14">
        <f ca="1">AVERAGE(OFFSET('PBI sectorial trim. a p.93'!F$10,4*(ROW('PBI sectorial trim. a p.93'!F28)-ROW('PBI sectorial trim. a p.93'!F$13)),0,4,1))</f>
        <v>9796.461619224925</v>
      </c>
      <c r="G26" s="14">
        <f ca="1">AVERAGE(OFFSET('PBI sectorial trim. a p.93'!G$10,4*(ROW('PBI sectorial trim. a p.93'!G28)-ROW('PBI sectorial trim. a p.93'!G$13)),0,4,1))</f>
        <v>23402.477702201602</v>
      </c>
      <c r="H26" s="14">
        <f ca="1">AVERAGE(OFFSET('PBI sectorial trim. a p.93'!H$10,4*(ROW('PBI sectorial trim. a p.93'!H28)-ROW('PBI sectorial trim. a p.93'!H$13)),0,4,1))</f>
        <v>48456.907344241852</v>
      </c>
      <c r="I26" s="14">
        <f ca="1">AVERAGE(OFFSET('PBI sectorial trim. a p.93'!I$10,4*(ROW('PBI sectorial trim. a p.93'!I28)-ROW('PBI sectorial trim. a p.93'!I$13)),0,4,1))</f>
        <v>8802.2231133816222</v>
      </c>
      <c r="J26" s="14">
        <f ca="1">AVERAGE(OFFSET('PBI sectorial trim. a p.93'!J$10,4*(ROW('PBI sectorial trim. a p.93'!J28)-ROW('PBI sectorial trim. a p.93'!J$13)),0,4,1))</f>
        <v>40990.922868979469</v>
      </c>
      <c r="K26" s="14">
        <f ca="1">AVERAGE(OFFSET('PBI sectorial trim. a p.93'!K$10,4*(ROW('PBI sectorial trim. a p.93'!K28)-ROW('PBI sectorial trim. a p.93'!K$13)),0,4,1))</f>
        <v>16855.023070687857</v>
      </c>
      <c r="L26" s="14">
        <f ca="1">AVERAGE(OFFSET('PBI sectorial trim. a p.93'!L$10,4*(ROW('PBI sectorial trim. a p.93'!L28)-ROW('PBI sectorial trim. a p.93'!L$13)),0,4,1))</f>
        <v>48335.6311192422</v>
      </c>
      <c r="M26" s="14">
        <f ca="1">AVERAGE(OFFSET('PBI sectorial trim. a p.93'!M$10,4*(ROW('PBI sectorial trim. a p.93'!M28)-ROW('PBI sectorial trim. a p.93'!M$13)),0,4,1))</f>
        <v>16758.025599322915</v>
      </c>
      <c r="N26" s="14">
        <f ca="1">AVERAGE(OFFSET('PBI sectorial trim. a p.93'!N$10,4*(ROW('PBI sectorial trim. a p.93'!N28)-ROW('PBI sectorial trim. a p.93'!N$13)),0,4,1))</f>
        <v>48458.57886042248</v>
      </c>
      <c r="O26" s="14">
        <f ca="1">AVERAGE(OFFSET('PBI sectorial trim. a p.93'!O$10,4*(ROW('PBI sectorial trim. a p.93'!O28)-ROW('PBI sectorial trim. a p.93'!O$13)),0,4,1))</f>
        <v>347250.67762288754</v>
      </c>
      <c r="P26" s="14">
        <f ca="1">AVERAGE(OFFSET('PBI sectorial trim. a p.93'!P$10,4*(ROW('PBI sectorial trim. a p.93'!P28)-ROW('PBI sectorial trim. a p.93'!P$13)),0,4,1))</f>
        <v>3779.3806201253701</v>
      </c>
      <c r="Q26" s="14">
        <f ca="1">AVERAGE(OFFSET('PBI sectorial trim. a p.93'!Q$10,4*(ROW('PBI sectorial trim. a p.93'!Q28)-ROW('PBI sectorial trim. a p.93'!Q$13)),0,4,1))</f>
        <v>343471.29700276221</v>
      </c>
      <c r="R26" s="14">
        <f ca="1">AVERAGE(OFFSET('PBI sectorial trim. a p.93'!R$10,4*(ROW('PBI sectorial trim. a p.93'!R28)-ROW('PBI sectorial trim. a p.93'!R$13)),0,4,1))</f>
        <v>23689.237330937965</v>
      </c>
      <c r="S26" s="14">
        <f ca="1">AVERAGE(OFFSET('PBI sectorial trim. a p.93'!S$10,4*(ROW('PBI sectorial trim. a p.93'!S28)-ROW('PBI sectorial trim. a p.93'!S$13)),0,4,1))</f>
        <v>6287.3146955411175</v>
      </c>
      <c r="T26" s="14">
        <f ca="1">AVERAGE(OFFSET('PBI sectorial trim. a p.93'!T$10,4*(ROW('PBI sectorial trim. a p.93'!T28)-ROW('PBI sectorial trim. a p.93'!T$13)),0,4,1))</f>
        <v>373447.84902924125</v>
      </c>
    </row>
    <row r="27" spans="1:20">
      <c r="A27" s="15">
        <v>2009</v>
      </c>
      <c r="B27" s="14">
        <f ca="1">AVERAGE(OFFSET('PBI sectorial trim. a p.93'!B$10,4*(ROW('PBI sectorial trim. a p.93'!B29)-ROW('PBI sectorial trim. a p.93'!B$13)),0,4,1))</f>
        <v>14819.043926206376</v>
      </c>
      <c r="C27" s="14">
        <f ca="1">AVERAGE(OFFSET('PBI sectorial trim. a p.93'!C$10,4*(ROW('PBI sectorial trim. a p.93'!C29)-ROW('PBI sectorial trim. a p.93'!C$13)),0,4,1))</f>
        <v>426.62128916980805</v>
      </c>
      <c r="D27" s="14">
        <f ca="1">AVERAGE(OFFSET('PBI sectorial trim. a p.93'!D$10,4*(ROW('PBI sectorial trim. a p.93'!D29)-ROW('PBI sectorial trim. a p.93'!D$13)),0,4,1))</f>
        <v>4911.4507271857547</v>
      </c>
      <c r="E27" s="14">
        <f ca="1">AVERAGE(OFFSET('PBI sectorial trim. a p.93'!E$10,4*(ROW('PBI sectorial trim. a p.93'!E29)-ROW('PBI sectorial trim. a p.93'!E$13)),0,4,1))</f>
        <v>58081.201524633383</v>
      </c>
      <c r="F27" s="14">
        <f ca="1">AVERAGE(OFFSET('PBI sectorial trim. a p.93'!F$10,4*(ROW('PBI sectorial trim. a p.93'!F29)-ROW('PBI sectorial trim. a p.93'!F$13)),0,4,1))</f>
        <v>9698.2043875882227</v>
      </c>
      <c r="G27" s="14">
        <f ca="1">AVERAGE(OFFSET('PBI sectorial trim. a p.93'!G$10,4*(ROW('PBI sectorial trim. a p.93'!G29)-ROW('PBI sectorial trim. a p.93'!G$13)),0,4,1))</f>
        <v>21354.807325750393</v>
      </c>
      <c r="H27" s="14">
        <f ca="1">AVERAGE(OFFSET('PBI sectorial trim. a p.93'!H$10,4*(ROW('PBI sectorial trim. a p.93'!H29)-ROW('PBI sectorial trim. a p.93'!H$13)),0,4,1))</f>
        <v>45036.946190456925</v>
      </c>
      <c r="I27" s="14">
        <f ca="1">AVERAGE(OFFSET('PBI sectorial trim. a p.93'!I$10,4*(ROW('PBI sectorial trim. a p.93'!I29)-ROW('PBI sectorial trim. a p.93'!I$13)),0,4,1))</f>
        <v>8404.3712053436793</v>
      </c>
      <c r="J27" s="14">
        <f ca="1">AVERAGE(OFFSET('PBI sectorial trim. a p.93'!J$10,4*(ROW('PBI sectorial trim. a p.93'!J29)-ROW('PBI sectorial trim. a p.93'!J$13)),0,4,1))</f>
        <v>42857.621427962265</v>
      </c>
      <c r="K27" s="14">
        <f ca="1">AVERAGE(OFFSET('PBI sectorial trim. a p.93'!K$10,4*(ROW('PBI sectorial trim. a p.93'!K29)-ROW('PBI sectorial trim. a p.93'!K$13)),0,4,1))</f>
        <v>15301.853687240415</v>
      </c>
      <c r="L27" s="14">
        <f ca="1">AVERAGE(OFFSET('PBI sectorial trim. a p.93'!L$10,4*(ROW('PBI sectorial trim. a p.93'!L29)-ROW('PBI sectorial trim. a p.93'!L$13)),0,4,1))</f>
        <v>48061.731451308166</v>
      </c>
      <c r="M27" s="14">
        <f ca="1">AVERAGE(OFFSET('PBI sectorial trim. a p.93'!M$10,4*(ROW('PBI sectorial trim. a p.93'!M29)-ROW('PBI sectorial trim. a p.93'!M$13)),0,4,1))</f>
        <v>17916.90636558806</v>
      </c>
      <c r="N27" s="14">
        <f ca="1">AVERAGE(OFFSET('PBI sectorial trim. a p.93'!N$10,4*(ROW('PBI sectorial trim. a p.93'!N29)-ROW('PBI sectorial trim. a p.93'!N$13)),0,4,1))</f>
        <v>49555.558512538861</v>
      </c>
      <c r="O27" s="14">
        <f ca="1">AVERAGE(OFFSET('PBI sectorial trim. a p.93'!O$10,4*(ROW('PBI sectorial trim. a p.93'!O29)-ROW('PBI sectorial trim. a p.93'!O$13)),0,4,1))</f>
        <v>336426.31802097231</v>
      </c>
      <c r="P27" s="14">
        <f ca="1">AVERAGE(OFFSET('PBI sectorial trim. a p.93'!P$10,4*(ROW('PBI sectorial trim. a p.93'!P29)-ROW('PBI sectorial trim. a p.93'!P$13)),0,4,1))</f>
        <v>3573.6240139439142</v>
      </c>
      <c r="Q27" s="14">
        <f ca="1">AVERAGE(OFFSET('PBI sectorial trim. a p.93'!Q$10,4*(ROW('PBI sectorial trim. a p.93'!Q29)-ROW('PBI sectorial trim. a p.93'!Q$13)),0,4,1))</f>
        <v>332852.69400702842</v>
      </c>
      <c r="R27" s="14">
        <f ca="1">AVERAGE(OFFSET('PBI sectorial trim. a p.93'!R$10,4*(ROW('PBI sectorial trim. a p.93'!R29)-ROW('PBI sectorial trim. a p.93'!R$13)),0,4,1))</f>
        <v>22699.020645734894</v>
      </c>
      <c r="S27" s="14">
        <f ca="1">AVERAGE(OFFSET('PBI sectorial trim. a p.93'!S$10,4*(ROW('PBI sectorial trim. a p.93'!S29)-ROW('PBI sectorial trim. a p.93'!S$13)),0,4,1))</f>
        <v>5084.1395653453956</v>
      </c>
      <c r="T27" s="14">
        <f ca="1">AVERAGE(OFFSET('PBI sectorial trim. a p.93'!T$10,4*(ROW('PBI sectorial trim. a p.93'!T29)-ROW('PBI sectorial trim. a p.93'!T$13)),0,4,1))</f>
        <v>360635.8542181087</v>
      </c>
    </row>
    <row r="28" spans="1:20">
      <c r="A28" s="1">
        <v>2010</v>
      </c>
      <c r="B28" s="14">
        <f ca="1">AVERAGE(OFFSET('PBI sectorial trim. a p.93'!B$10,4*(ROW('PBI sectorial trim. a p.93'!B30)-ROW('PBI sectorial trim. a p.93'!B$13)),0,4,1))</f>
        <v>19391.971946178084</v>
      </c>
      <c r="C28" s="14">
        <f ca="1">AVERAGE(OFFSET('PBI sectorial trim. a p.93'!C$10,4*(ROW('PBI sectorial trim. a p.93'!C30)-ROW('PBI sectorial trim. a p.93'!C$13)),0,4,1))</f>
        <v>472.49273539752846</v>
      </c>
      <c r="D28" s="14">
        <f ca="1">AVERAGE(OFFSET('PBI sectorial trim. a p.93'!D$10,4*(ROW('PBI sectorial trim. a p.93'!D30)-ROW('PBI sectorial trim. a p.93'!D$13)),0,4,1))</f>
        <v>4931.9832990406812</v>
      </c>
      <c r="E28" s="14">
        <f ca="1">AVERAGE(OFFSET('PBI sectorial trim. a p.93'!E$10,4*(ROW('PBI sectorial trim. a p.93'!E30)-ROW('PBI sectorial trim. a p.93'!E$13)),0,4,1))</f>
        <v>63982.661559914312</v>
      </c>
      <c r="F28" s="14">
        <f ca="1">AVERAGE(OFFSET('PBI sectorial trim. a p.93'!F$10,4*(ROW('PBI sectorial trim. a p.93'!F30)-ROW('PBI sectorial trim. a p.93'!F$13)),0,4,1))</f>
        <v>10099.922106118789</v>
      </c>
      <c r="G28" s="14">
        <f ca="1">AVERAGE(OFFSET('PBI sectorial trim. a p.93'!G$10,4*(ROW('PBI sectorial trim. a p.93'!G30)-ROW('PBI sectorial trim. a p.93'!G$13)),0,4,1))</f>
        <v>22595.913747416063</v>
      </c>
      <c r="H28" s="14">
        <f ca="1">AVERAGE(OFFSET('PBI sectorial trim. a p.93'!H$10,4*(ROW('PBI sectorial trim. a p.93'!H30)-ROW('PBI sectorial trim. a p.93'!H$13)),0,4,1))</f>
        <v>50677.339104443352</v>
      </c>
      <c r="I28" s="14">
        <f ca="1">AVERAGE(OFFSET('PBI sectorial trim. a p.93'!I$10,4*(ROW('PBI sectorial trim. a p.93'!I30)-ROW('PBI sectorial trim. a p.93'!I$13)),0,4,1))</f>
        <v>8973.0379880529144</v>
      </c>
      <c r="J28" s="14">
        <f ca="1">AVERAGE(OFFSET('PBI sectorial trim. a p.93'!J$10,4*(ROW('PBI sectorial trim. a p.93'!J30)-ROW('PBI sectorial trim. a p.93'!J$13)),0,4,1))</f>
        <v>49232.996086533683</v>
      </c>
      <c r="K28" s="14">
        <f ca="1">AVERAGE(OFFSET('PBI sectorial trim. a p.93'!K$10,4*(ROW('PBI sectorial trim. a p.93'!K30)-ROW('PBI sectorial trim. a p.93'!K$13)),0,4,1))</f>
        <v>16183.721768228475</v>
      </c>
      <c r="L28" s="14">
        <f ca="1">AVERAGE(OFFSET('PBI sectorial trim. a p.93'!L$10,4*(ROW('PBI sectorial trim. a p.93'!L30)-ROW('PBI sectorial trim. a p.93'!L$13)),0,4,1))</f>
        <v>49607.811899366403</v>
      </c>
      <c r="M28" s="14">
        <f ca="1">AVERAGE(OFFSET('PBI sectorial trim. a p.93'!M$10,4*(ROW('PBI sectorial trim. a p.93'!M30)-ROW('PBI sectorial trim. a p.93'!M$13)),0,4,1))</f>
        <v>18761.803427083756</v>
      </c>
      <c r="N28" s="14">
        <f ca="1">AVERAGE(OFFSET('PBI sectorial trim. a p.93'!N$10,4*(ROW('PBI sectorial trim. a p.93'!N30)-ROW('PBI sectorial trim. a p.93'!N$13)),0,4,1))</f>
        <v>50727.039918672876</v>
      </c>
      <c r="O28" s="14">
        <f ca="1">AVERAGE(OFFSET('PBI sectorial trim. a p.93'!O$10,4*(ROW('PBI sectorial trim. a p.93'!O30)-ROW('PBI sectorial trim. a p.93'!O$13)),0,4,1))</f>
        <v>365638.69558644691</v>
      </c>
      <c r="P28" s="14">
        <f ca="1">AVERAGE(OFFSET('PBI sectorial trim. a p.93'!P$10,4*(ROW('PBI sectorial trim. a p.93'!P30)-ROW('PBI sectorial trim. a p.93'!P$13)),0,4,1))</f>
        <v>3778.0526719215336</v>
      </c>
      <c r="Q28" s="14">
        <f ca="1">AVERAGE(OFFSET('PBI sectorial trim. a p.93'!Q$10,4*(ROW('PBI sectorial trim. a p.93'!Q30)-ROW('PBI sectorial trim. a p.93'!Q$13)),0,4,1))</f>
        <v>361860.64291452541</v>
      </c>
      <c r="R28" s="14">
        <f ca="1">AVERAGE(OFFSET('PBI sectorial trim. a p.93'!R$10,4*(ROW('PBI sectorial trim. a p.93'!R30)-ROW('PBI sectorial trim. a p.93'!R$13)),0,4,1))</f>
        <v>25092.383356384587</v>
      </c>
      <c r="S28" s="14">
        <f ca="1">AVERAGE(OFFSET('PBI sectorial trim. a p.93'!S$10,4*(ROW('PBI sectorial trim. a p.93'!S30)-ROW('PBI sectorial trim. a p.93'!S$13)),0,4,1))</f>
        <v>7044.3334909850964</v>
      </c>
      <c r="T28" s="14">
        <f ca="1">AVERAGE(OFFSET('PBI sectorial trim. a p.93'!T$10,4*(ROW('PBI sectorial trim. a p.93'!T30)-ROW('PBI sectorial trim. a p.93'!T$13)),0,4,1))</f>
        <v>393997.35976189503</v>
      </c>
    </row>
    <row r="29" spans="1:20">
      <c r="A29" s="15">
        <v>2011</v>
      </c>
      <c r="B29" s="14">
        <f ca="1">AVERAGE(OFFSET('PBI sectorial trim. a p.93'!B$10,4*(ROW('PBI sectorial trim. a p.93'!B31)-ROW('PBI sectorial trim. a p.93'!B$13)),0,4,1))</f>
        <v>20030.542106426896</v>
      </c>
      <c r="C29" s="14">
        <f ca="1">AVERAGE(OFFSET('PBI sectorial trim. a p.93'!C$10,4*(ROW('PBI sectorial trim. a p.93'!C31)-ROW('PBI sectorial trim. a p.93'!C$13)),0,4,1))</f>
        <v>511.25033839078776</v>
      </c>
      <c r="D29" s="14">
        <f ca="1">AVERAGE(OFFSET('PBI sectorial trim. a p.93'!D$10,4*(ROW('PBI sectorial trim. a p.93'!D31)-ROW('PBI sectorial trim. a p.93'!D$13)),0,4,1))</f>
        <v>4737.0275539670274</v>
      </c>
      <c r="E29" s="14">
        <f ca="1">AVERAGE(OFFSET('PBI sectorial trim. a p.93'!E$10,4*(ROW('PBI sectorial trim. a p.93'!E31)-ROW('PBI sectorial trim. a p.93'!E$13)),0,4,1))</f>
        <v>66888.140142021046</v>
      </c>
      <c r="F29" s="14">
        <f ca="1">AVERAGE(OFFSET('PBI sectorial trim. a p.93'!F$10,4*(ROW('PBI sectorial trim. a p.93'!F31)-ROW('PBI sectorial trim. a p.93'!F$13)),0,4,1))</f>
        <v>10603.888439097849</v>
      </c>
      <c r="G29" s="14">
        <f ca="1">AVERAGE(OFFSET('PBI sectorial trim. a p.93'!G$10,4*(ROW('PBI sectorial trim. a p.93'!G31)-ROW('PBI sectorial trim. a p.93'!G$13)),0,4,1))</f>
        <v>24827.907582903859</v>
      </c>
      <c r="H29" s="14">
        <f ca="1">AVERAGE(OFFSET('PBI sectorial trim. a p.93'!H$10,4*(ROW('PBI sectorial trim. a p.93'!H31)-ROW('PBI sectorial trim. a p.93'!H$13)),0,4,1))</f>
        <v>54603.349780873468</v>
      </c>
      <c r="I29" s="14">
        <f ca="1">AVERAGE(OFFSET('PBI sectorial trim. a p.93'!I$10,4*(ROW('PBI sectorial trim. a p.93'!I31)-ROW('PBI sectorial trim. a p.93'!I$13)),0,4,1))</f>
        <v>9363.9516668427423</v>
      </c>
      <c r="J29" s="14">
        <f ca="1">AVERAGE(OFFSET('PBI sectorial trim. a p.93'!J$10,4*(ROW('PBI sectorial trim. a p.93'!J31)-ROW('PBI sectorial trim. a p.93'!J$13)),0,4,1))</f>
        <v>55387.701545276614</v>
      </c>
      <c r="K29" s="14">
        <f ca="1">AVERAGE(OFFSET('PBI sectorial trim. a p.93'!K$10,4*(ROW('PBI sectorial trim. a p.93'!K31)-ROW('PBI sectorial trim. a p.93'!K$13)),0,4,1))</f>
        <v>17993.762835742709</v>
      </c>
      <c r="L29" s="14">
        <f ca="1">AVERAGE(OFFSET('PBI sectorial trim. a p.93'!L$10,4*(ROW('PBI sectorial trim. a p.93'!L31)-ROW('PBI sectorial trim. a p.93'!L$13)),0,4,1))</f>
        <v>51436.084928656623</v>
      </c>
      <c r="M29" s="14">
        <f ca="1">AVERAGE(OFFSET('PBI sectorial trim. a p.93'!M$10,4*(ROW('PBI sectorial trim. a p.93'!M31)-ROW('PBI sectorial trim. a p.93'!M$13)),0,4,1))</f>
        <v>19781.283961741516</v>
      </c>
      <c r="N29" s="14">
        <f ca="1">AVERAGE(OFFSET('PBI sectorial trim. a p.93'!N$10,4*(ROW('PBI sectorial trim. a p.93'!N31)-ROW('PBI sectorial trim. a p.93'!N$13)),0,4,1))</f>
        <v>52172.608362904546</v>
      </c>
      <c r="O29" s="14">
        <f ca="1">AVERAGE(OFFSET('PBI sectorial trim. a p.93'!O$10,4*(ROW('PBI sectorial trim. a p.93'!O31)-ROW('PBI sectorial trim. a p.93'!O$13)),0,4,1))</f>
        <v>388337.49924484571</v>
      </c>
      <c r="P29" s="14">
        <f ca="1">AVERAGE(OFFSET('PBI sectorial trim. a p.93'!P$10,4*(ROW('PBI sectorial trim. a p.93'!P31)-ROW('PBI sectorial trim. a p.93'!P$13)),0,4,1))</f>
        <v>4277.5655676672277</v>
      </c>
      <c r="Q29" s="14">
        <f ca="1">AVERAGE(OFFSET('PBI sectorial trim. a p.93'!Q$10,4*(ROW('PBI sectorial trim. a p.93'!Q31)-ROW('PBI sectorial trim. a p.93'!Q$13)),0,4,1))</f>
        <v>384059.93367717846</v>
      </c>
      <c r="R29" s="14">
        <f ca="1">AVERAGE(OFFSET('PBI sectorial trim. a p.93'!R$10,4*(ROW('PBI sectorial trim. a p.93'!R31)-ROW('PBI sectorial trim. a p.93'!R$13)),0,4,1))</f>
        <v>27142.03543927471</v>
      </c>
      <c r="S29" s="14">
        <f ca="1">AVERAGE(OFFSET('PBI sectorial trim. a p.93'!S$10,4*(ROW('PBI sectorial trim. a p.93'!S31)-ROW('PBI sectorial trim. a p.93'!S$13)),0,4,1))</f>
        <v>8498.105953008213</v>
      </c>
      <c r="T29" s="14">
        <f ca="1">AVERAGE(OFFSET('PBI sectorial trim. a p.93'!T$10,4*(ROW('PBI sectorial trim. a p.93'!T31)-ROW('PBI sectorial trim. a p.93'!T$13)),0,4,1))</f>
        <v>419700.07506946143</v>
      </c>
    </row>
    <row r="30" spans="1:20">
      <c r="A30" s="1">
        <v>2012</v>
      </c>
      <c r="B30" s="14">
        <f ca="1">AVERAGE(OFFSET('PBI sectorial trim. a p.93'!B$10,4*(ROW('PBI sectorial trim. a p.93'!B32)-ROW('PBI sectorial trim. a p.93'!B$13)),0,4,1))</f>
        <v>17617.507693481268</v>
      </c>
      <c r="C30" s="14">
        <f ca="1">AVERAGE(OFFSET('PBI sectorial trim. a p.93'!C$10,4*(ROW('PBI sectorial trim. a p.93'!C32)-ROW('PBI sectorial trim. a p.93'!C$13)),0,4,1))</f>
        <v>502.41247016463353</v>
      </c>
      <c r="D30" s="14">
        <f ca="1">AVERAGE(OFFSET('PBI sectorial trim. a p.93'!D$10,4*(ROW('PBI sectorial trim. a p.93'!D32)-ROW('PBI sectorial trim. a p.93'!D$13)),0,4,1))</f>
        <v>4635.6674045033596</v>
      </c>
      <c r="E30" s="14">
        <f ca="1">AVERAGE(OFFSET('PBI sectorial trim. a p.93'!E$10,4*(ROW('PBI sectorial trim. a p.93'!E32)-ROW('PBI sectorial trim. a p.93'!E$13)),0,4,1))</f>
        <v>65522.158170849405</v>
      </c>
      <c r="F30" s="14">
        <f ca="1">AVERAGE(OFFSET('PBI sectorial trim. a p.93'!F$10,4*(ROW('PBI sectorial trim. a p.93'!F32)-ROW('PBI sectorial trim. a p.93'!F$13)),0,4,1))</f>
        <v>11066.749864394351</v>
      </c>
      <c r="G30" s="14">
        <f ca="1">AVERAGE(OFFSET('PBI sectorial trim. a p.93'!G$10,4*(ROW('PBI sectorial trim. a p.93'!G32)-ROW('PBI sectorial trim. a p.93'!G$13)),0,4,1))</f>
        <v>24372.488280018955</v>
      </c>
      <c r="H30" s="14">
        <f ca="1">AVERAGE(OFFSET('PBI sectorial trim. a p.93'!H$10,4*(ROW('PBI sectorial trim. a p.93'!H32)-ROW('PBI sectorial trim. a p.93'!H$13)),0,4,1))</f>
        <v>52461.978492600159</v>
      </c>
      <c r="I30" s="14">
        <f ca="1">AVERAGE(OFFSET('PBI sectorial trim. a p.93'!I$10,4*(ROW('PBI sectorial trim. a p.93'!I32)-ROW('PBI sectorial trim. a p.93'!I$13)),0,4,1))</f>
        <v>9215.9347398290429</v>
      </c>
      <c r="J30" s="14">
        <f ca="1">AVERAGE(OFFSET('PBI sectorial trim. a p.93'!J$10,4*(ROW('PBI sectorial trim. a p.93'!J32)-ROW('PBI sectorial trim. a p.93'!J$13)),0,4,1))</f>
        <v>56571.031554954054</v>
      </c>
      <c r="K30" s="14">
        <f ca="1">AVERAGE(OFFSET('PBI sectorial trim. a p.93'!K$10,4*(ROW('PBI sectorial trim. a p.93'!K32)-ROW('PBI sectorial trim. a p.93'!K$13)),0,4,1))</f>
        <v>18744.934298544795</v>
      </c>
      <c r="L30" s="14">
        <f ca="1">AVERAGE(OFFSET('PBI sectorial trim. a p.93'!L$10,4*(ROW('PBI sectorial trim. a p.93'!L32)-ROW('PBI sectorial trim. a p.93'!L$13)),0,4,1))</f>
        <v>52189.94809126624</v>
      </c>
      <c r="M30" s="14">
        <f ca="1">AVERAGE(OFFSET('PBI sectorial trim. a p.93'!M$10,4*(ROW('PBI sectorial trim. a p.93'!M32)-ROW('PBI sectorial trim. a p.93'!M$13)),0,4,1))</f>
        <v>20799.129847694072</v>
      </c>
      <c r="N30" s="14">
        <f ca="1">AVERAGE(OFFSET('PBI sectorial trim. a p.93'!N$10,4*(ROW('PBI sectorial trim. a p.93'!N32)-ROW('PBI sectorial trim. a p.93'!N$13)),0,4,1))</f>
        <v>53025.378967198194</v>
      </c>
      <c r="O30" s="14">
        <f ca="1">AVERAGE(OFFSET('PBI sectorial trim. a p.93'!O$10,4*(ROW('PBI sectorial trim. a p.93'!O32)-ROW('PBI sectorial trim. a p.93'!O$13)),0,4,1))</f>
        <v>386725.31987549854</v>
      </c>
      <c r="P30" s="14">
        <f ca="1">AVERAGE(OFFSET('PBI sectorial trim. a p.93'!P$10,4*(ROW('PBI sectorial trim. a p.93'!P32)-ROW('PBI sectorial trim. a p.93'!P$13)),0,4,1))</f>
        <v>4423.3045186125128</v>
      </c>
      <c r="Q30" s="14">
        <f ca="1">AVERAGE(OFFSET('PBI sectorial trim. a p.93'!Q$10,4*(ROW('PBI sectorial trim. a p.93'!Q32)-ROW('PBI sectorial trim. a p.93'!Q$13)),0,4,1))</f>
        <v>382302.01535688603</v>
      </c>
      <c r="R30" s="14">
        <f ca="1">AVERAGE(OFFSET('PBI sectorial trim. a p.93'!R$10,4*(ROW('PBI sectorial trim. a p.93'!R32)-ROW('PBI sectorial trim. a p.93'!R$13)),0,4,1))</f>
        <v>27039.712583310746</v>
      </c>
      <c r="S30" s="14">
        <f ca="1">AVERAGE(OFFSET('PBI sectorial trim. a p.93'!S$10,4*(ROW('PBI sectorial trim. a p.93'!S32)-ROW('PBI sectorial trim. a p.93'!S$13)),0,4,1))</f>
        <v>8167.2421447973456</v>
      </c>
      <c r="T30" s="14">
        <f ca="1">AVERAGE(OFFSET('PBI sectorial trim. a p.93'!T$10,4*(ROW('PBI sectorial trim. a p.93'!T32)-ROW('PBI sectorial trim. a p.93'!T$13)),0,4,1))</f>
        <v>417508.9700849941</v>
      </c>
    </row>
    <row r="31" spans="1:20">
      <c r="A31" s="15">
        <v>2013</v>
      </c>
      <c r="B31" s="14">
        <f ca="1">AVERAGE(OFFSET('PBI sectorial trim. a p.93'!B$10,4*(ROW('PBI sectorial trim. a p.93'!B33)-ROW('PBI sectorial trim. a p.93'!B$13)),0,4,1))</f>
        <v>19262.417793575423</v>
      </c>
      <c r="C31" s="14">
        <f ca="1">AVERAGE(OFFSET('PBI sectorial trim. a p.93'!C$10,4*(ROW('PBI sectorial trim. a p.93'!C33)-ROW('PBI sectorial trim. a p.93'!C$13)),0,4,1))</f>
        <v>613.71038500305565</v>
      </c>
      <c r="D31" s="14">
        <f ca="1">AVERAGE(OFFSET('PBI sectorial trim. a p.93'!D$10,4*(ROW('PBI sectorial trim. a p.93'!D33)-ROW('PBI sectorial trim. a p.93'!D$13)),0,4,1))</f>
        <v>4580.0119311992312</v>
      </c>
      <c r="E31" s="14">
        <f ca="1">AVERAGE(OFFSET('PBI sectorial trim. a p.93'!E$10,4*(ROW('PBI sectorial trim. a p.93'!E33)-ROW('PBI sectorial trim. a p.93'!E$13)),0,4,1))</f>
        <v>65333.358054239623</v>
      </c>
      <c r="F31" s="14">
        <f ca="1">AVERAGE(OFFSET('PBI sectorial trim. a p.93'!F$10,4*(ROW('PBI sectorial trim. a p.93'!F33)-ROW('PBI sectorial trim. a p.93'!F$13)),0,4,1))</f>
        <v>11298.809574506908</v>
      </c>
      <c r="G31" s="14">
        <f ca="1">AVERAGE(OFFSET('PBI sectorial trim. a p.93'!G$10,4*(ROW('PBI sectorial trim. a p.93'!G33)-ROW('PBI sectorial trim. a p.93'!G$13)),0,4,1))</f>
        <v>25164.573240846745</v>
      </c>
      <c r="H31" s="14">
        <f ca="1">AVERAGE(OFFSET('PBI sectorial trim. a p.93'!H$10,4*(ROW('PBI sectorial trim. a p.93'!H33)-ROW('PBI sectorial trim. a p.93'!H$13)),0,4,1))</f>
        <v>51408.77199326313</v>
      </c>
      <c r="I31" s="14">
        <f ca="1">AVERAGE(OFFSET('PBI sectorial trim. a p.93'!I$10,4*(ROW('PBI sectorial trim. a p.93'!I33)-ROW('PBI sectorial trim. a p.93'!I$13)),0,4,1))</f>
        <v>9277.8279556244033</v>
      </c>
      <c r="J31" s="14">
        <f ca="1">AVERAGE(OFFSET('PBI sectorial trim. a p.93'!J$10,4*(ROW('PBI sectorial trim. a p.93'!J33)-ROW('PBI sectorial trim. a p.93'!J$13)),0,4,1))</f>
        <v>58792.672901310369</v>
      </c>
      <c r="K31" s="14">
        <f ca="1">AVERAGE(OFFSET('PBI sectorial trim. a p.93'!K$10,4*(ROW('PBI sectorial trim. a p.93'!K33)-ROW('PBI sectorial trim. a p.93'!K$13)),0,4,1))</f>
        <v>19230.908666013245</v>
      </c>
      <c r="L31" s="14">
        <f ca="1">AVERAGE(OFFSET('PBI sectorial trim. a p.93'!L$10,4*(ROW('PBI sectorial trim. a p.93'!L33)-ROW('PBI sectorial trim. a p.93'!L$13)),0,4,1))</f>
        <v>52614.641045273624</v>
      </c>
      <c r="M31" s="14">
        <f ca="1">AVERAGE(OFFSET('PBI sectorial trim. a p.93'!M$10,4*(ROW('PBI sectorial trim. a p.93'!M33)-ROW('PBI sectorial trim. a p.93'!M$13)),0,4,1))</f>
        <v>21380.715933852978</v>
      </c>
      <c r="N31" s="14">
        <f ca="1">AVERAGE(OFFSET('PBI sectorial trim. a p.93'!N$10,4*(ROW('PBI sectorial trim. a p.93'!N33)-ROW('PBI sectorial trim. a p.93'!N$13)),0,4,1))</f>
        <v>53932.521398186058</v>
      </c>
      <c r="O31" s="14">
        <f ca="1">AVERAGE(OFFSET('PBI sectorial trim. a p.93'!O$10,4*(ROW('PBI sectorial trim. a p.93'!O33)-ROW('PBI sectorial trim. a p.93'!O$13)),0,4,1))</f>
        <v>392890.94087289477</v>
      </c>
      <c r="P31" s="14">
        <f ca="1">AVERAGE(OFFSET('PBI sectorial trim. a p.93'!P$10,4*(ROW('PBI sectorial trim. a p.93'!P33)-ROW('PBI sectorial trim. a p.93'!P$13)),0,4,1))</f>
        <v>4497.0621204607323</v>
      </c>
      <c r="Q31" s="14">
        <f ca="1">AVERAGE(OFFSET('PBI sectorial trim. a p.93'!Q$10,4*(ROW('PBI sectorial trim. a p.93'!Q33)-ROW('PBI sectorial trim. a p.93'!Q$13)),0,4,1))</f>
        <v>388393.87875243404</v>
      </c>
      <c r="R31" s="14">
        <f ca="1">AVERAGE(OFFSET('PBI sectorial trim. a p.93'!R$10,4*(ROW('PBI sectorial trim. a p.93'!R33)-ROW('PBI sectorial trim. a p.93'!R$13)),0,4,1))</f>
        <v>27558.115228763018</v>
      </c>
      <c r="S31" s="14">
        <f ca="1">AVERAGE(OFFSET('PBI sectorial trim. a p.93'!S$10,4*(ROW('PBI sectorial trim. a p.93'!S33)-ROW('PBI sectorial trim. a p.93'!S$13)),0,4,1))</f>
        <v>8880.6061039432097</v>
      </c>
      <c r="T31" s="14">
        <f ca="1">AVERAGE(OFFSET('PBI sectorial trim. a p.93'!T$10,4*(ROW('PBI sectorial trim. a p.93'!T33)-ROW('PBI sectorial trim. a p.93'!T$13)),0,4,1))</f>
        <v>424832.60008514026</v>
      </c>
    </row>
    <row r="32" spans="1:20" s="7" customFormat="1" ht="15" customHeight="1">
      <c r="A32" s="9"/>
      <c r="B32" s="9"/>
      <c r="C32" s="9"/>
      <c r="D32" s="9"/>
      <c r="E32" s="9"/>
      <c r="F32" s="9"/>
      <c r="G32" s="9"/>
      <c r="H32" s="42"/>
      <c r="I32" s="42"/>
      <c r="J32" s="42"/>
      <c r="K32" s="42"/>
      <c r="L32" s="42"/>
      <c r="M32" s="42"/>
      <c r="N32" s="42"/>
      <c r="O32" s="42"/>
      <c r="P32" s="42"/>
      <c r="Q32" s="5"/>
      <c r="R32" s="46"/>
      <c r="S32" s="33"/>
      <c r="T32" s="46"/>
    </row>
    <row r="33" spans="1:20" s="7" customFormat="1" ht="15" customHeight="1"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</row>
    <row r="34" spans="1:20" s="7" customFormat="1" ht="15" customHeight="1"/>
    <row r="35" spans="1:20" s="7" customFormat="1" ht="15" customHeight="1"/>
    <row r="36" spans="1:20" s="7" customFormat="1" ht="15" customHeight="1"/>
    <row r="37" spans="1:20" s="7" customFormat="1" ht="15" customHeight="1"/>
    <row r="38" spans="1:20" s="6" customFormat="1" ht="15" customHeight="1"/>
    <row r="39" spans="1:20" ht="1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</row>
    <row r="40" spans="1:20" ht="1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</row>
    <row r="41" spans="1:20" ht="1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</row>
    <row r="42" spans="1:20" ht="1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</row>
    <row r="43" spans="1:20" ht="1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</row>
    <row r="44" spans="1:20" ht="1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</row>
    <row r="45" spans="1:20" ht="1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</row>
    <row r="46" spans="1:20" ht="1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</row>
    <row r="47" spans="1:20" ht="1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</row>
    <row r="48" spans="1:20" ht="1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</row>
    <row r="49" spans="1:20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</row>
    <row r="50" spans="1:20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</row>
    <row r="51" spans="1:20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</row>
    <row r="52" spans="1:20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</row>
    <row r="53" spans="1:20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</row>
    <row r="54" spans="1:20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</row>
    <row r="55" spans="1:20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</row>
    <row r="56" spans="1:20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</row>
    <row r="57" spans="1:20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</row>
    <row r="58" spans="1:20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</row>
    <row r="59" spans="1:20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</row>
    <row r="60" spans="1:20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</row>
  </sheetData>
  <pageMargins left="0.75" right="0.75" top="1" bottom="1" header="0" footer="0"/>
  <pageSetup paperSize="9" orientation="landscape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U60"/>
  <sheetViews>
    <sheetView showGridLines="0" tabSelected="1" zoomScale="85" zoomScaleNormal="85" workbookViewId="0">
      <pane xSplit="1" ySplit="10" topLeftCell="B11" activePane="bottomRight" state="frozen"/>
      <selection activeCell="B11" sqref="B11:T31"/>
      <selection pane="topRight" activeCell="B11" sqref="B11:T31"/>
      <selection pane="bottomLeft" activeCell="B11" sqref="B11:T31"/>
      <selection pane="bottomRight" activeCell="B3" sqref="B3"/>
    </sheetView>
  </sheetViews>
  <sheetFormatPr baseColWidth="10" defaultRowHeight="12.75"/>
  <cols>
    <col min="1" max="1" width="9.5703125" style="1" customWidth="1"/>
    <col min="2" max="7" width="16.42578125" style="1" customWidth="1"/>
    <col min="8" max="8" width="15.140625" style="33" customWidth="1"/>
    <col min="9" max="9" width="12.140625" style="33" customWidth="1"/>
    <col min="10" max="10" width="16" style="33" customWidth="1"/>
    <col min="11" max="11" width="13.140625" style="33" customWidth="1"/>
    <col min="12" max="12" width="13.42578125" style="33" customWidth="1"/>
    <col min="13" max="13" width="13.85546875" style="33" bestFit="1" customWidth="1"/>
    <col min="14" max="14" width="12.7109375" style="33" bestFit="1" customWidth="1"/>
    <col min="15" max="15" width="15.7109375" style="33" bestFit="1" customWidth="1"/>
    <col min="16" max="16" width="16.140625" style="33" bestFit="1" customWidth="1"/>
    <col min="17" max="17" width="15.7109375" style="2" customWidth="1"/>
    <col min="18" max="18" width="12.7109375" style="35" bestFit="1" customWidth="1"/>
    <col min="19" max="19" width="14" style="35" customWidth="1"/>
    <col min="20" max="20" width="14.42578125" style="37" bestFit="1" customWidth="1"/>
    <col min="21" max="177" width="11.42578125" style="11"/>
    <col min="178" max="178" width="9.5703125" style="11" customWidth="1"/>
    <col min="179" max="179" width="5.140625" style="11" customWidth="1"/>
    <col min="180" max="186" width="16.42578125" style="11" customWidth="1"/>
    <col min="187" max="187" width="9.28515625" style="11" customWidth="1"/>
    <col min="188" max="189" width="0" style="11" hidden="1" customWidth="1"/>
    <col min="190" max="190" width="15.140625" style="11" customWidth="1"/>
    <col min="191" max="191" width="12.140625" style="11" customWidth="1"/>
    <col min="192" max="192" width="16" style="11" customWidth="1"/>
    <col min="193" max="193" width="13.140625" style="11" customWidth="1"/>
    <col min="194" max="194" width="13.42578125" style="11" customWidth="1"/>
    <col min="195" max="195" width="13.7109375" style="11" customWidth="1"/>
    <col min="196" max="196" width="12.7109375" style="11" bestFit="1" customWidth="1"/>
    <col min="197" max="197" width="15.5703125" style="11" customWidth="1"/>
    <col min="198" max="198" width="15.7109375" style="11" customWidth="1"/>
    <col min="199" max="199" width="10.5703125" style="11" customWidth="1"/>
    <col min="200" max="200" width="9.85546875" style="11" customWidth="1"/>
    <col min="201" max="202" width="0" style="11" hidden="1" customWidth="1"/>
    <col min="203" max="203" width="16.140625" style="11" bestFit="1" customWidth="1"/>
    <col min="204" max="204" width="15.7109375" style="11" customWidth="1"/>
    <col min="205" max="205" width="0" style="11" hidden="1" customWidth="1"/>
    <col min="206" max="206" width="12.7109375" style="11" bestFit="1" customWidth="1"/>
    <col min="207" max="207" width="14" style="11" customWidth="1"/>
    <col min="208" max="208" width="0" style="11" hidden="1" customWidth="1"/>
    <col min="209" max="209" width="14.42578125" style="11" bestFit="1" customWidth="1"/>
    <col min="210" max="210" width="14.85546875" style="11" bestFit="1" customWidth="1"/>
    <col min="211" max="235" width="11.42578125" style="11" customWidth="1"/>
    <col min="236" max="236" width="16.5703125" style="11" bestFit="1" customWidth="1"/>
    <col min="237" max="237" width="13.28515625" style="11" bestFit="1" customWidth="1"/>
    <col min="238" max="241" width="11.42578125" style="11" customWidth="1"/>
    <col min="242" max="242" width="12.5703125" style="11" bestFit="1" customWidth="1"/>
    <col min="243" max="243" width="13.42578125" style="11" bestFit="1" customWidth="1"/>
    <col min="244" max="245" width="11.42578125" style="11"/>
    <col min="246" max="246" width="60" style="11" bestFit="1" customWidth="1"/>
    <col min="247" max="433" width="11.42578125" style="11"/>
    <col min="434" max="434" width="9.5703125" style="11" customWidth="1"/>
    <col min="435" max="435" width="5.140625" style="11" customWidth="1"/>
    <col min="436" max="442" width="16.42578125" style="11" customWidth="1"/>
    <col min="443" max="443" width="9.28515625" style="11" customWidth="1"/>
    <col min="444" max="445" width="0" style="11" hidden="1" customWidth="1"/>
    <col min="446" max="446" width="15.140625" style="11" customWidth="1"/>
    <col min="447" max="447" width="12.140625" style="11" customWidth="1"/>
    <col min="448" max="448" width="16" style="11" customWidth="1"/>
    <col min="449" max="449" width="13.140625" style="11" customWidth="1"/>
    <col min="450" max="450" width="13.42578125" style="11" customWidth="1"/>
    <col min="451" max="451" width="13.7109375" style="11" customWidth="1"/>
    <col min="452" max="452" width="12.7109375" style="11" bestFit="1" customWidth="1"/>
    <col min="453" max="453" width="15.5703125" style="11" customWidth="1"/>
    <col min="454" max="454" width="15.7109375" style="11" customWidth="1"/>
    <col min="455" max="455" width="10.5703125" style="11" customWidth="1"/>
    <col min="456" max="456" width="9.85546875" style="11" customWidth="1"/>
    <col min="457" max="458" width="0" style="11" hidden="1" customWidth="1"/>
    <col min="459" max="459" width="16.140625" style="11" bestFit="1" customWidth="1"/>
    <col min="460" max="460" width="15.7109375" style="11" customWidth="1"/>
    <col min="461" max="461" width="0" style="11" hidden="1" customWidth="1"/>
    <col min="462" max="462" width="12.7109375" style="11" bestFit="1" customWidth="1"/>
    <col min="463" max="463" width="14" style="11" customWidth="1"/>
    <col min="464" max="464" width="0" style="11" hidden="1" customWidth="1"/>
    <col min="465" max="465" width="14.42578125" style="11" bestFit="1" customWidth="1"/>
    <col min="466" max="466" width="14.85546875" style="11" bestFit="1" customWidth="1"/>
    <col min="467" max="491" width="11.42578125" style="11" customWidth="1"/>
    <col min="492" max="492" width="16.5703125" style="11" bestFit="1" customWidth="1"/>
    <col min="493" max="493" width="13.28515625" style="11" bestFit="1" customWidth="1"/>
    <col min="494" max="497" width="11.42578125" style="11" customWidth="1"/>
    <col min="498" max="498" width="12.5703125" style="11" bestFit="1" customWidth="1"/>
    <col min="499" max="499" width="13.42578125" style="11" bestFit="1" customWidth="1"/>
    <col min="500" max="501" width="11.42578125" style="11"/>
    <col min="502" max="502" width="60" style="11" bestFit="1" customWidth="1"/>
    <col min="503" max="689" width="11.42578125" style="11"/>
    <col min="690" max="690" width="9.5703125" style="11" customWidth="1"/>
    <col min="691" max="691" width="5.140625" style="11" customWidth="1"/>
    <col min="692" max="698" width="16.42578125" style="11" customWidth="1"/>
    <col min="699" max="699" width="9.28515625" style="11" customWidth="1"/>
    <col min="700" max="701" width="0" style="11" hidden="1" customWidth="1"/>
    <col min="702" max="702" width="15.140625" style="11" customWidth="1"/>
    <col min="703" max="703" width="12.140625" style="11" customWidth="1"/>
    <col min="704" max="704" width="16" style="11" customWidth="1"/>
    <col min="705" max="705" width="13.140625" style="11" customWidth="1"/>
    <col min="706" max="706" width="13.42578125" style="11" customWidth="1"/>
    <col min="707" max="707" width="13.7109375" style="11" customWidth="1"/>
    <col min="708" max="708" width="12.7109375" style="11" bestFit="1" customWidth="1"/>
    <col min="709" max="709" width="15.5703125" style="11" customWidth="1"/>
    <col min="710" max="710" width="15.7109375" style="11" customWidth="1"/>
    <col min="711" max="711" width="10.5703125" style="11" customWidth="1"/>
    <col min="712" max="712" width="9.85546875" style="11" customWidth="1"/>
    <col min="713" max="714" width="0" style="11" hidden="1" customWidth="1"/>
    <col min="715" max="715" width="16.140625" style="11" bestFit="1" customWidth="1"/>
    <col min="716" max="716" width="15.7109375" style="11" customWidth="1"/>
    <col min="717" max="717" width="0" style="11" hidden="1" customWidth="1"/>
    <col min="718" max="718" width="12.7109375" style="11" bestFit="1" customWidth="1"/>
    <col min="719" max="719" width="14" style="11" customWidth="1"/>
    <col min="720" max="720" width="0" style="11" hidden="1" customWidth="1"/>
    <col min="721" max="721" width="14.42578125" style="11" bestFit="1" customWidth="1"/>
    <col min="722" max="722" width="14.85546875" style="11" bestFit="1" customWidth="1"/>
    <col min="723" max="747" width="11.42578125" style="11" customWidth="1"/>
    <col min="748" max="748" width="16.5703125" style="11" bestFit="1" customWidth="1"/>
    <col min="749" max="749" width="13.28515625" style="11" bestFit="1" customWidth="1"/>
    <col min="750" max="753" width="11.42578125" style="11" customWidth="1"/>
    <col min="754" max="754" width="12.5703125" style="11" bestFit="1" customWidth="1"/>
    <col min="755" max="755" width="13.42578125" style="11" bestFit="1" customWidth="1"/>
    <col min="756" max="757" width="11.42578125" style="11"/>
    <col min="758" max="758" width="60" style="11" bestFit="1" customWidth="1"/>
    <col min="759" max="945" width="11.42578125" style="11"/>
    <col min="946" max="946" width="9.5703125" style="11" customWidth="1"/>
    <col min="947" max="947" width="5.140625" style="11" customWidth="1"/>
    <col min="948" max="954" width="16.42578125" style="11" customWidth="1"/>
    <col min="955" max="955" width="9.28515625" style="11" customWidth="1"/>
    <col min="956" max="957" width="0" style="11" hidden="1" customWidth="1"/>
    <col min="958" max="958" width="15.140625" style="11" customWidth="1"/>
    <col min="959" max="959" width="12.140625" style="11" customWidth="1"/>
    <col min="960" max="960" width="16" style="11" customWidth="1"/>
    <col min="961" max="961" width="13.140625" style="11" customWidth="1"/>
    <col min="962" max="962" width="13.42578125" style="11" customWidth="1"/>
    <col min="963" max="963" width="13.7109375" style="11" customWidth="1"/>
    <col min="964" max="964" width="12.7109375" style="11" bestFit="1" customWidth="1"/>
    <col min="965" max="965" width="15.5703125" style="11" customWidth="1"/>
    <col min="966" max="966" width="15.7109375" style="11" customWidth="1"/>
    <col min="967" max="967" width="10.5703125" style="11" customWidth="1"/>
    <col min="968" max="968" width="9.85546875" style="11" customWidth="1"/>
    <col min="969" max="970" width="0" style="11" hidden="1" customWidth="1"/>
    <col min="971" max="971" width="16.140625" style="11" bestFit="1" customWidth="1"/>
    <col min="972" max="972" width="15.7109375" style="11" customWidth="1"/>
    <col min="973" max="973" width="0" style="11" hidden="1" customWidth="1"/>
    <col min="974" max="974" width="12.7109375" style="11" bestFit="1" customWidth="1"/>
    <col min="975" max="975" width="14" style="11" customWidth="1"/>
    <col min="976" max="976" width="0" style="11" hidden="1" customWidth="1"/>
    <col min="977" max="977" width="14.42578125" style="11" bestFit="1" customWidth="1"/>
    <col min="978" max="978" width="14.85546875" style="11" bestFit="1" customWidth="1"/>
    <col min="979" max="1003" width="11.42578125" style="11" customWidth="1"/>
    <col min="1004" max="1004" width="16.5703125" style="11" bestFit="1" customWidth="1"/>
    <col min="1005" max="1005" width="13.28515625" style="11" bestFit="1" customWidth="1"/>
    <col min="1006" max="1009" width="11.42578125" style="11" customWidth="1"/>
    <col min="1010" max="1010" width="12.5703125" style="11" bestFit="1" customWidth="1"/>
    <col min="1011" max="1011" width="13.42578125" style="11" bestFit="1" customWidth="1"/>
    <col min="1012" max="1013" width="11.42578125" style="11"/>
    <col min="1014" max="1014" width="60" style="11" bestFit="1" customWidth="1"/>
    <col min="1015" max="1201" width="11.42578125" style="11"/>
    <col min="1202" max="1202" width="9.5703125" style="11" customWidth="1"/>
    <col min="1203" max="1203" width="5.140625" style="11" customWidth="1"/>
    <col min="1204" max="1210" width="16.42578125" style="11" customWidth="1"/>
    <col min="1211" max="1211" width="9.28515625" style="11" customWidth="1"/>
    <col min="1212" max="1213" width="0" style="11" hidden="1" customWidth="1"/>
    <col min="1214" max="1214" width="15.140625" style="11" customWidth="1"/>
    <col min="1215" max="1215" width="12.140625" style="11" customWidth="1"/>
    <col min="1216" max="1216" width="16" style="11" customWidth="1"/>
    <col min="1217" max="1217" width="13.140625" style="11" customWidth="1"/>
    <col min="1218" max="1218" width="13.42578125" style="11" customWidth="1"/>
    <col min="1219" max="1219" width="13.7109375" style="11" customWidth="1"/>
    <col min="1220" max="1220" width="12.7109375" style="11" bestFit="1" customWidth="1"/>
    <col min="1221" max="1221" width="15.5703125" style="11" customWidth="1"/>
    <col min="1222" max="1222" width="15.7109375" style="11" customWidth="1"/>
    <col min="1223" max="1223" width="10.5703125" style="11" customWidth="1"/>
    <col min="1224" max="1224" width="9.85546875" style="11" customWidth="1"/>
    <col min="1225" max="1226" width="0" style="11" hidden="1" customWidth="1"/>
    <col min="1227" max="1227" width="16.140625" style="11" bestFit="1" customWidth="1"/>
    <col min="1228" max="1228" width="15.7109375" style="11" customWidth="1"/>
    <col min="1229" max="1229" width="0" style="11" hidden="1" customWidth="1"/>
    <col min="1230" max="1230" width="12.7109375" style="11" bestFit="1" customWidth="1"/>
    <col min="1231" max="1231" width="14" style="11" customWidth="1"/>
    <col min="1232" max="1232" width="0" style="11" hidden="1" customWidth="1"/>
    <col min="1233" max="1233" width="14.42578125" style="11" bestFit="1" customWidth="1"/>
    <col min="1234" max="1234" width="14.85546875" style="11" bestFit="1" customWidth="1"/>
    <col min="1235" max="1259" width="11.42578125" style="11" customWidth="1"/>
    <col min="1260" max="1260" width="16.5703125" style="11" bestFit="1" customWidth="1"/>
    <col min="1261" max="1261" width="13.28515625" style="11" bestFit="1" customWidth="1"/>
    <col min="1262" max="1265" width="11.42578125" style="11" customWidth="1"/>
    <col min="1266" max="1266" width="12.5703125" style="11" bestFit="1" customWidth="1"/>
    <col min="1267" max="1267" width="13.42578125" style="11" bestFit="1" customWidth="1"/>
    <col min="1268" max="1269" width="11.42578125" style="11"/>
    <col min="1270" max="1270" width="60" style="11" bestFit="1" customWidth="1"/>
    <col min="1271" max="1457" width="11.42578125" style="11"/>
    <col min="1458" max="1458" width="9.5703125" style="11" customWidth="1"/>
    <col min="1459" max="1459" width="5.140625" style="11" customWidth="1"/>
    <col min="1460" max="1466" width="16.42578125" style="11" customWidth="1"/>
    <col min="1467" max="1467" width="9.28515625" style="11" customWidth="1"/>
    <col min="1468" max="1469" width="0" style="11" hidden="1" customWidth="1"/>
    <col min="1470" max="1470" width="15.140625" style="11" customWidth="1"/>
    <col min="1471" max="1471" width="12.140625" style="11" customWidth="1"/>
    <col min="1472" max="1472" width="16" style="11" customWidth="1"/>
    <col min="1473" max="1473" width="13.140625" style="11" customWidth="1"/>
    <col min="1474" max="1474" width="13.42578125" style="11" customWidth="1"/>
    <col min="1475" max="1475" width="13.7109375" style="11" customWidth="1"/>
    <col min="1476" max="1476" width="12.7109375" style="11" bestFit="1" customWidth="1"/>
    <col min="1477" max="1477" width="15.5703125" style="11" customWidth="1"/>
    <col min="1478" max="1478" width="15.7109375" style="11" customWidth="1"/>
    <col min="1479" max="1479" width="10.5703125" style="11" customWidth="1"/>
    <col min="1480" max="1480" width="9.85546875" style="11" customWidth="1"/>
    <col min="1481" max="1482" width="0" style="11" hidden="1" customWidth="1"/>
    <col min="1483" max="1483" width="16.140625" style="11" bestFit="1" customWidth="1"/>
    <col min="1484" max="1484" width="15.7109375" style="11" customWidth="1"/>
    <col min="1485" max="1485" width="0" style="11" hidden="1" customWidth="1"/>
    <col min="1486" max="1486" width="12.7109375" style="11" bestFit="1" customWidth="1"/>
    <col min="1487" max="1487" width="14" style="11" customWidth="1"/>
    <col min="1488" max="1488" width="0" style="11" hidden="1" customWidth="1"/>
    <col min="1489" max="1489" width="14.42578125" style="11" bestFit="1" customWidth="1"/>
    <col min="1490" max="1490" width="14.85546875" style="11" bestFit="1" customWidth="1"/>
    <col min="1491" max="1515" width="11.42578125" style="11" customWidth="1"/>
    <col min="1516" max="1516" width="16.5703125" style="11" bestFit="1" customWidth="1"/>
    <col min="1517" max="1517" width="13.28515625" style="11" bestFit="1" customWidth="1"/>
    <col min="1518" max="1521" width="11.42578125" style="11" customWidth="1"/>
    <col min="1522" max="1522" width="12.5703125" style="11" bestFit="1" customWidth="1"/>
    <col min="1523" max="1523" width="13.42578125" style="11" bestFit="1" customWidth="1"/>
    <col min="1524" max="1525" width="11.42578125" style="11"/>
    <col min="1526" max="1526" width="60" style="11" bestFit="1" customWidth="1"/>
    <col min="1527" max="1713" width="11.42578125" style="11"/>
    <col min="1714" max="1714" width="9.5703125" style="11" customWidth="1"/>
    <col min="1715" max="1715" width="5.140625" style="11" customWidth="1"/>
    <col min="1716" max="1722" width="16.42578125" style="11" customWidth="1"/>
    <col min="1723" max="1723" width="9.28515625" style="11" customWidth="1"/>
    <col min="1724" max="1725" width="0" style="11" hidden="1" customWidth="1"/>
    <col min="1726" max="1726" width="15.140625" style="11" customWidth="1"/>
    <col min="1727" max="1727" width="12.140625" style="11" customWidth="1"/>
    <col min="1728" max="1728" width="16" style="11" customWidth="1"/>
    <col min="1729" max="1729" width="13.140625" style="11" customWidth="1"/>
    <col min="1730" max="1730" width="13.42578125" style="11" customWidth="1"/>
    <col min="1731" max="1731" width="13.7109375" style="11" customWidth="1"/>
    <col min="1732" max="1732" width="12.7109375" style="11" bestFit="1" customWidth="1"/>
    <col min="1733" max="1733" width="15.5703125" style="11" customWidth="1"/>
    <col min="1734" max="1734" width="15.7109375" style="11" customWidth="1"/>
    <col min="1735" max="1735" width="10.5703125" style="11" customWidth="1"/>
    <col min="1736" max="1736" width="9.85546875" style="11" customWidth="1"/>
    <col min="1737" max="1738" width="0" style="11" hidden="1" customWidth="1"/>
    <col min="1739" max="1739" width="16.140625" style="11" bestFit="1" customWidth="1"/>
    <col min="1740" max="1740" width="15.7109375" style="11" customWidth="1"/>
    <col min="1741" max="1741" width="0" style="11" hidden="1" customWidth="1"/>
    <col min="1742" max="1742" width="12.7109375" style="11" bestFit="1" customWidth="1"/>
    <col min="1743" max="1743" width="14" style="11" customWidth="1"/>
    <col min="1744" max="1744" width="0" style="11" hidden="1" customWidth="1"/>
    <col min="1745" max="1745" width="14.42578125" style="11" bestFit="1" customWidth="1"/>
    <col min="1746" max="1746" width="14.85546875" style="11" bestFit="1" customWidth="1"/>
    <col min="1747" max="1771" width="11.42578125" style="11" customWidth="1"/>
    <col min="1772" max="1772" width="16.5703125" style="11" bestFit="1" customWidth="1"/>
    <col min="1773" max="1773" width="13.28515625" style="11" bestFit="1" customWidth="1"/>
    <col min="1774" max="1777" width="11.42578125" style="11" customWidth="1"/>
    <col min="1778" max="1778" width="12.5703125" style="11" bestFit="1" customWidth="1"/>
    <col min="1779" max="1779" width="13.42578125" style="11" bestFit="1" customWidth="1"/>
    <col min="1780" max="1781" width="11.42578125" style="11"/>
    <col min="1782" max="1782" width="60" style="11" bestFit="1" customWidth="1"/>
    <col min="1783" max="1969" width="11.42578125" style="11"/>
    <col min="1970" max="1970" width="9.5703125" style="11" customWidth="1"/>
    <col min="1971" max="1971" width="5.140625" style="11" customWidth="1"/>
    <col min="1972" max="1978" width="16.42578125" style="11" customWidth="1"/>
    <col min="1979" max="1979" width="9.28515625" style="11" customWidth="1"/>
    <col min="1980" max="1981" width="0" style="11" hidden="1" customWidth="1"/>
    <col min="1982" max="1982" width="15.140625" style="11" customWidth="1"/>
    <col min="1983" max="1983" width="12.140625" style="11" customWidth="1"/>
    <col min="1984" max="1984" width="16" style="11" customWidth="1"/>
    <col min="1985" max="1985" width="13.140625" style="11" customWidth="1"/>
    <col min="1986" max="1986" width="13.42578125" style="11" customWidth="1"/>
    <col min="1987" max="1987" width="13.7109375" style="11" customWidth="1"/>
    <col min="1988" max="1988" width="12.7109375" style="11" bestFit="1" customWidth="1"/>
    <col min="1989" max="1989" width="15.5703125" style="11" customWidth="1"/>
    <col min="1990" max="1990" width="15.7109375" style="11" customWidth="1"/>
    <col min="1991" max="1991" width="10.5703125" style="11" customWidth="1"/>
    <col min="1992" max="1992" width="9.85546875" style="11" customWidth="1"/>
    <col min="1993" max="1994" width="0" style="11" hidden="1" customWidth="1"/>
    <col min="1995" max="1995" width="16.140625" style="11" bestFit="1" customWidth="1"/>
    <col min="1996" max="1996" width="15.7109375" style="11" customWidth="1"/>
    <col min="1997" max="1997" width="0" style="11" hidden="1" customWidth="1"/>
    <col min="1998" max="1998" width="12.7109375" style="11" bestFit="1" customWidth="1"/>
    <col min="1999" max="1999" width="14" style="11" customWidth="1"/>
    <col min="2000" max="2000" width="0" style="11" hidden="1" customWidth="1"/>
    <col min="2001" max="2001" width="14.42578125" style="11" bestFit="1" customWidth="1"/>
    <col min="2002" max="2002" width="14.85546875" style="11" bestFit="1" customWidth="1"/>
    <col min="2003" max="2027" width="11.42578125" style="11" customWidth="1"/>
    <col min="2028" max="2028" width="16.5703125" style="11" bestFit="1" customWidth="1"/>
    <col min="2029" max="2029" width="13.28515625" style="11" bestFit="1" customWidth="1"/>
    <col min="2030" max="2033" width="11.42578125" style="11" customWidth="1"/>
    <col min="2034" max="2034" width="12.5703125" style="11" bestFit="1" customWidth="1"/>
    <col min="2035" max="2035" width="13.42578125" style="11" bestFit="1" customWidth="1"/>
    <col min="2036" max="2037" width="11.42578125" style="11"/>
    <col min="2038" max="2038" width="60" style="11" bestFit="1" customWidth="1"/>
    <col min="2039" max="2225" width="11.42578125" style="11"/>
    <col min="2226" max="2226" width="9.5703125" style="11" customWidth="1"/>
    <col min="2227" max="2227" width="5.140625" style="11" customWidth="1"/>
    <col min="2228" max="2234" width="16.42578125" style="11" customWidth="1"/>
    <col min="2235" max="2235" width="9.28515625" style="11" customWidth="1"/>
    <col min="2236" max="2237" width="0" style="11" hidden="1" customWidth="1"/>
    <col min="2238" max="2238" width="15.140625" style="11" customWidth="1"/>
    <col min="2239" max="2239" width="12.140625" style="11" customWidth="1"/>
    <col min="2240" max="2240" width="16" style="11" customWidth="1"/>
    <col min="2241" max="2241" width="13.140625" style="11" customWidth="1"/>
    <col min="2242" max="2242" width="13.42578125" style="11" customWidth="1"/>
    <col min="2243" max="2243" width="13.7109375" style="11" customWidth="1"/>
    <col min="2244" max="2244" width="12.7109375" style="11" bestFit="1" customWidth="1"/>
    <col min="2245" max="2245" width="15.5703125" style="11" customWidth="1"/>
    <col min="2246" max="2246" width="15.7109375" style="11" customWidth="1"/>
    <col min="2247" max="2247" width="10.5703125" style="11" customWidth="1"/>
    <col min="2248" max="2248" width="9.85546875" style="11" customWidth="1"/>
    <col min="2249" max="2250" width="0" style="11" hidden="1" customWidth="1"/>
    <col min="2251" max="2251" width="16.140625" style="11" bestFit="1" customWidth="1"/>
    <col min="2252" max="2252" width="15.7109375" style="11" customWidth="1"/>
    <col min="2253" max="2253" width="0" style="11" hidden="1" customWidth="1"/>
    <col min="2254" max="2254" width="12.7109375" style="11" bestFit="1" customWidth="1"/>
    <col min="2255" max="2255" width="14" style="11" customWidth="1"/>
    <col min="2256" max="2256" width="0" style="11" hidden="1" customWidth="1"/>
    <col min="2257" max="2257" width="14.42578125" style="11" bestFit="1" customWidth="1"/>
    <col min="2258" max="2258" width="14.85546875" style="11" bestFit="1" customWidth="1"/>
    <col min="2259" max="2283" width="11.42578125" style="11" customWidth="1"/>
    <col min="2284" max="2284" width="16.5703125" style="11" bestFit="1" customWidth="1"/>
    <col min="2285" max="2285" width="13.28515625" style="11" bestFit="1" customWidth="1"/>
    <col min="2286" max="2289" width="11.42578125" style="11" customWidth="1"/>
    <col min="2290" max="2290" width="12.5703125" style="11" bestFit="1" customWidth="1"/>
    <col min="2291" max="2291" width="13.42578125" style="11" bestFit="1" customWidth="1"/>
    <col min="2292" max="2293" width="11.42578125" style="11"/>
    <col min="2294" max="2294" width="60" style="11" bestFit="1" customWidth="1"/>
    <col min="2295" max="2481" width="11.42578125" style="11"/>
    <col min="2482" max="2482" width="9.5703125" style="11" customWidth="1"/>
    <col min="2483" max="2483" width="5.140625" style="11" customWidth="1"/>
    <col min="2484" max="2490" width="16.42578125" style="11" customWidth="1"/>
    <col min="2491" max="2491" width="9.28515625" style="11" customWidth="1"/>
    <col min="2492" max="2493" width="0" style="11" hidden="1" customWidth="1"/>
    <col min="2494" max="2494" width="15.140625" style="11" customWidth="1"/>
    <col min="2495" max="2495" width="12.140625" style="11" customWidth="1"/>
    <col min="2496" max="2496" width="16" style="11" customWidth="1"/>
    <col min="2497" max="2497" width="13.140625" style="11" customWidth="1"/>
    <col min="2498" max="2498" width="13.42578125" style="11" customWidth="1"/>
    <col min="2499" max="2499" width="13.7109375" style="11" customWidth="1"/>
    <col min="2500" max="2500" width="12.7109375" style="11" bestFit="1" customWidth="1"/>
    <col min="2501" max="2501" width="15.5703125" style="11" customWidth="1"/>
    <col min="2502" max="2502" width="15.7109375" style="11" customWidth="1"/>
    <col min="2503" max="2503" width="10.5703125" style="11" customWidth="1"/>
    <col min="2504" max="2504" width="9.85546875" style="11" customWidth="1"/>
    <col min="2505" max="2506" width="0" style="11" hidden="1" customWidth="1"/>
    <col min="2507" max="2507" width="16.140625" style="11" bestFit="1" customWidth="1"/>
    <col min="2508" max="2508" width="15.7109375" style="11" customWidth="1"/>
    <col min="2509" max="2509" width="0" style="11" hidden="1" customWidth="1"/>
    <col min="2510" max="2510" width="12.7109375" style="11" bestFit="1" customWidth="1"/>
    <col min="2511" max="2511" width="14" style="11" customWidth="1"/>
    <col min="2512" max="2512" width="0" style="11" hidden="1" customWidth="1"/>
    <col min="2513" max="2513" width="14.42578125" style="11" bestFit="1" customWidth="1"/>
    <col min="2514" max="2514" width="14.85546875" style="11" bestFit="1" customWidth="1"/>
    <col min="2515" max="2539" width="11.42578125" style="11" customWidth="1"/>
    <col min="2540" max="2540" width="16.5703125" style="11" bestFit="1" customWidth="1"/>
    <col min="2541" max="2541" width="13.28515625" style="11" bestFit="1" customWidth="1"/>
    <col min="2542" max="2545" width="11.42578125" style="11" customWidth="1"/>
    <col min="2546" max="2546" width="12.5703125" style="11" bestFit="1" customWidth="1"/>
    <col min="2547" max="2547" width="13.42578125" style="11" bestFit="1" customWidth="1"/>
    <col min="2548" max="2549" width="11.42578125" style="11"/>
    <col min="2550" max="2550" width="60" style="11" bestFit="1" customWidth="1"/>
    <col min="2551" max="2737" width="11.42578125" style="11"/>
    <col min="2738" max="2738" width="9.5703125" style="11" customWidth="1"/>
    <col min="2739" max="2739" width="5.140625" style="11" customWidth="1"/>
    <col min="2740" max="2746" width="16.42578125" style="11" customWidth="1"/>
    <col min="2747" max="2747" width="9.28515625" style="11" customWidth="1"/>
    <col min="2748" max="2749" width="0" style="11" hidden="1" customWidth="1"/>
    <col min="2750" max="2750" width="15.140625" style="11" customWidth="1"/>
    <col min="2751" max="2751" width="12.140625" style="11" customWidth="1"/>
    <col min="2752" max="2752" width="16" style="11" customWidth="1"/>
    <col min="2753" max="2753" width="13.140625" style="11" customWidth="1"/>
    <col min="2754" max="2754" width="13.42578125" style="11" customWidth="1"/>
    <col min="2755" max="2755" width="13.7109375" style="11" customWidth="1"/>
    <col min="2756" max="2756" width="12.7109375" style="11" bestFit="1" customWidth="1"/>
    <col min="2757" max="2757" width="15.5703125" style="11" customWidth="1"/>
    <col min="2758" max="2758" width="15.7109375" style="11" customWidth="1"/>
    <col min="2759" max="2759" width="10.5703125" style="11" customWidth="1"/>
    <col min="2760" max="2760" width="9.85546875" style="11" customWidth="1"/>
    <col min="2761" max="2762" width="0" style="11" hidden="1" customWidth="1"/>
    <col min="2763" max="2763" width="16.140625" style="11" bestFit="1" customWidth="1"/>
    <col min="2764" max="2764" width="15.7109375" style="11" customWidth="1"/>
    <col min="2765" max="2765" width="0" style="11" hidden="1" customWidth="1"/>
    <col min="2766" max="2766" width="12.7109375" style="11" bestFit="1" customWidth="1"/>
    <col min="2767" max="2767" width="14" style="11" customWidth="1"/>
    <col min="2768" max="2768" width="0" style="11" hidden="1" customWidth="1"/>
    <col min="2769" max="2769" width="14.42578125" style="11" bestFit="1" customWidth="1"/>
    <col min="2770" max="2770" width="14.85546875" style="11" bestFit="1" customWidth="1"/>
    <col min="2771" max="2795" width="11.42578125" style="11" customWidth="1"/>
    <col min="2796" max="2796" width="16.5703125" style="11" bestFit="1" customWidth="1"/>
    <col min="2797" max="2797" width="13.28515625" style="11" bestFit="1" customWidth="1"/>
    <col min="2798" max="2801" width="11.42578125" style="11" customWidth="1"/>
    <col min="2802" max="2802" width="12.5703125" style="11" bestFit="1" customWidth="1"/>
    <col min="2803" max="2803" width="13.42578125" style="11" bestFit="1" customWidth="1"/>
    <col min="2804" max="2805" width="11.42578125" style="11"/>
    <col min="2806" max="2806" width="60" style="11" bestFit="1" customWidth="1"/>
    <col min="2807" max="2993" width="11.42578125" style="11"/>
    <col min="2994" max="2994" width="9.5703125" style="11" customWidth="1"/>
    <col min="2995" max="2995" width="5.140625" style="11" customWidth="1"/>
    <col min="2996" max="3002" width="16.42578125" style="11" customWidth="1"/>
    <col min="3003" max="3003" width="9.28515625" style="11" customWidth="1"/>
    <col min="3004" max="3005" width="0" style="11" hidden="1" customWidth="1"/>
    <col min="3006" max="3006" width="15.140625" style="11" customWidth="1"/>
    <col min="3007" max="3007" width="12.140625" style="11" customWidth="1"/>
    <col min="3008" max="3008" width="16" style="11" customWidth="1"/>
    <col min="3009" max="3009" width="13.140625" style="11" customWidth="1"/>
    <col min="3010" max="3010" width="13.42578125" style="11" customWidth="1"/>
    <col min="3011" max="3011" width="13.7109375" style="11" customWidth="1"/>
    <col min="3012" max="3012" width="12.7109375" style="11" bestFit="1" customWidth="1"/>
    <col min="3013" max="3013" width="15.5703125" style="11" customWidth="1"/>
    <col min="3014" max="3014" width="15.7109375" style="11" customWidth="1"/>
    <col min="3015" max="3015" width="10.5703125" style="11" customWidth="1"/>
    <col min="3016" max="3016" width="9.85546875" style="11" customWidth="1"/>
    <col min="3017" max="3018" width="0" style="11" hidden="1" customWidth="1"/>
    <col min="3019" max="3019" width="16.140625" style="11" bestFit="1" customWidth="1"/>
    <col min="3020" max="3020" width="15.7109375" style="11" customWidth="1"/>
    <col min="3021" max="3021" width="0" style="11" hidden="1" customWidth="1"/>
    <col min="3022" max="3022" width="12.7109375" style="11" bestFit="1" customWidth="1"/>
    <col min="3023" max="3023" width="14" style="11" customWidth="1"/>
    <col min="3024" max="3024" width="0" style="11" hidden="1" customWidth="1"/>
    <col min="3025" max="3025" width="14.42578125" style="11" bestFit="1" customWidth="1"/>
    <col min="3026" max="3026" width="14.85546875" style="11" bestFit="1" customWidth="1"/>
    <col min="3027" max="3051" width="11.42578125" style="11" customWidth="1"/>
    <col min="3052" max="3052" width="16.5703125" style="11" bestFit="1" customWidth="1"/>
    <col min="3053" max="3053" width="13.28515625" style="11" bestFit="1" customWidth="1"/>
    <col min="3054" max="3057" width="11.42578125" style="11" customWidth="1"/>
    <col min="3058" max="3058" width="12.5703125" style="11" bestFit="1" customWidth="1"/>
    <col min="3059" max="3059" width="13.42578125" style="11" bestFit="1" customWidth="1"/>
    <col min="3060" max="3061" width="11.42578125" style="11"/>
    <col min="3062" max="3062" width="60" style="11" bestFit="1" customWidth="1"/>
    <col min="3063" max="3249" width="11.42578125" style="11"/>
    <col min="3250" max="3250" width="9.5703125" style="11" customWidth="1"/>
    <col min="3251" max="3251" width="5.140625" style="11" customWidth="1"/>
    <col min="3252" max="3258" width="16.42578125" style="11" customWidth="1"/>
    <col min="3259" max="3259" width="9.28515625" style="11" customWidth="1"/>
    <col min="3260" max="3261" width="0" style="11" hidden="1" customWidth="1"/>
    <col min="3262" max="3262" width="15.140625" style="11" customWidth="1"/>
    <col min="3263" max="3263" width="12.140625" style="11" customWidth="1"/>
    <col min="3264" max="3264" width="16" style="11" customWidth="1"/>
    <col min="3265" max="3265" width="13.140625" style="11" customWidth="1"/>
    <col min="3266" max="3266" width="13.42578125" style="11" customWidth="1"/>
    <col min="3267" max="3267" width="13.7109375" style="11" customWidth="1"/>
    <col min="3268" max="3268" width="12.7109375" style="11" bestFit="1" customWidth="1"/>
    <col min="3269" max="3269" width="15.5703125" style="11" customWidth="1"/>
    <col min="3270" max="3270" width="15.7109375" style="11" customWidth="1"/>
    <col min="3271" max="3271" width="10.5703125" style="11" customWidth="1"/>
    <col min="3272" max="3272" width="9.85546875" style="11" customWidth="1"/>
    <col min="3273" max="3274" width="0" style="11" hidden="1" customWidth="1"/>
    <col min="3275" max="3275" width="16.140625" style="11" bestFit="1" customWidth="1"/>
    <col min="3276" max="3276" width="15.7109375" style="11" customWidth="1"/>
    <col min="3277" max="3277" width="0" style="11" hidden="1" customWidth="1"/>
    <col min="3278" max="3278" width="12.7109375" style="11" bestFit="1" customWidth="1"/>
    <col min="3279" max="3279" width="14" style="11" customWidth="1"/>
    <col min="3280" max="3280" width="0" style="11" hidden="1" customWidth="1"/>
    <col min="3281" max="3281" width="14.42578125" style="11" bestFit="1" customWidth="1"/>
    <col min="3282" max="3282" width="14.85546875" style="11" bestFit="1" customWidth="1"/>
    <col min="3283" max="3307" width="11.42578125" style="11" customWidth="1"/>
    <col min="3308" max="3308" width="16.5703125" style="11" bestFit="1" customWidth="1"/>
    <col min="3309" max="3309" width="13.28515625" style="11" bestFit="1" customWidth="1"/>
    <col min="3310" max="3313" width="11.42578125" style="11" customWidth="1"/>
    <col min="3314" max="3314" width="12.5703125" style="11" bestFit="1" customWidth="1"/>
    <col min="3315" max="3315" width="13.42578125" style="11" bestFit="1" customWidth="1"/>
    <col min="3316" max="3317" width="11.42578125" style="11"/>
    <col min="3318" max="3318" width="60" style="11" bestFit="1" customWidth="1"/>
    <col min="3319" max="3505" width="11.42578125" style="11"/>
    <col min="3506" max="3506" width="9.5703125" style="11" customWidth="1"/>
    <col min="3507" max="3507" width="5.140625" style="11" customWidth="1"/>
    <col min="3508" max="3514" width="16.42578125" style="11" customWidth="1"/>
    <col min="3515" max="3515" width="9.28515625" style="11" customWidth="1"/>
    <col min="3516" max="3517" width="0" style="11" hidden="1" customWidth="1"/>
    <col min="3518" max="3518" width="15.140625" style="11" customWidth="1"/>
    <col min="3519" max="3519" width="12.140625" style="11" customWidth="1"/>
    <col min="3520" max="3520" width="16" style="11" customWidth="1"/>
    <col min="3521" max="3521" width="13.140625" style="11" customWidth="1"/>
    <col min="3522" max="3522" width="13.42578125" style="11" customWidth="1"/>
    <col min="3523" max="3523" width="13.7109375" style="11" customWidth="1"/>
    <col min="3524" max="3524" width="12.7109375" style="11" bestFit="1" customWidth="1"/>
    <col min="3525" max="3525" width="15.5703125" style="11" customWidth="1"/>
    <col min="3526" max="3526" width="15.7109375" style="11" customWidth="1"/>
    <col min="3527" max="3527" width="10.5703125" style="11" customWidth="1"/>
    <col min="3528" max="3528" width="9.85546875" style="11" customWidth="1"/>
    <col min="3529" max="3530" width="0" style="11" hidden="1" customWidth="1"/>
    <col min="3531" max="3531" width="16.140625" style="11" bestFit="1" customWidth="1"/>
    <col min="3532" max="3532" width="15.7109375" style="11" customWidth="1"/>
    <col min="3533" max="3533" width="0" style="11" hidden="1" customWidth="1"/>
    <col min="3534" max="3534" width="12.7109375" style="11" bestFit="1" customWidth="1"/>
    <col min="3535" max="3535" width="14" style="11" customWidth="1"/>
    <col min="3536" max="3536" width="0" style="11" hidden="1" customWidth="1"/>
    <col min="3537" max="3537" width="14.42578125" style="11" bestFit="1" customWidth="1"/>
    <col min="3538" max="3538" width="14.85546875" style="11" bestFit="1" customWidth="1"/>
    <col min="3539" max="3563" width="11.42578125" style="11" customWidth="1"/>
    <col min="3564" max="3564" width="16.5703125" style="11" bestFit="1" customWidth="1"/>
    <col min="3565" max="3565" width="13.28515625" style="11" bestFit="1" customWidth="1"/>
    <col min="3566" max="3569" width="11.42578125" style="11" customWidth="1"/>
    <col min="3570" max="3570" width="12.5703125" style="11" bestFit="1" customWidth="1"/>
    <col min="3571" max="3571" width="13.42578125" style="11" bestFit="1" customWidth="1"/>
    <col min="3572" max="3573" width="11.42578125" style="11"/>
    <col min="3574" max="3574" width="60" style="11" bestFit="1" customWidth="1"/>
    <col min="3575" max="3761" width="11.42578125" style="11"/>
    <col min="3762" max="3762" width="9.5703125" style="11" customWidth="1"/>
    <col min="3763" max="3763" width="5.140625" style="11" customWidth="1"/>
    <col min="3764" max="3770" width="16.42578125" style="11" customWidth="1"/>
    <col min="3771" max="3771" width="9.28515625" style="11" customWidth="1"/>
    <col min="3772" max="3773" width="0" style="11" hidden="1" customWidth="1"/>
    <col min="3774" max="3774" width="15.140625" style="11" customWidth="1"/>
    <col min="3775" max="3775" width="12.140625" style="11" customWidth="1"/>
    <col min="3776" max="3776" width="16" style="11" customWidth="1"/>
    <col min="3777" max="3777" width="13.140625" style="11" customWidth="1"/>
    <col min="3778" max="3778" width="13.42578125" style="11" customWidth="1"/>
    <col min="3779" max="3779" width="13.7109375" style="11" customWidth="1"/>
    <col min="3780" max="3780" width="12.7109375" style="11" bestFit="1" customWidth="1"/>
    <col min="3781" max="3781" width="15.5703125" style="11" customWidth="1"/>
    <col min="3782" max="3782" width="15.7109375" style="11" customWidth="1"/>
    <col min="3783" max="3783" width="10.5703125" style="11" customWidth="1"/>
    <col min="3784" max="3784" width="9.85546875" style="11" customWidth="1"/>
    <col min="3785" max="3786" width="0" style="11" hidden="1" customWidth="1"/>
    <col min="3787" max="3787" width="16.140625" style="11" bestFit="1" customWidth="1"/>
    <col min="3788" max="3788" width="15.7109375" style="11" customWidth="1"/>
    <col min="3789" max="3789" width="0" style="11" hidden="1" customWidth="1"/>
    <col min="3790" max="3790" width="12.7109375" style="11" bestFit="1" customWidth="1"/>
    <col min="3791" max="3791" width="14" style="11" customWidth="1"/>
    <col min="3792" max="3792" width="0" style="11" hidden="1" customWidth="1"/>
    <col min="3793" max="3793" width="14.42578125" style="11" bestFit="1" customWidth="1"/>
    <col min="3794" max="3794" width="14.85546875" style="11" bestFit="1" customWidth="1"/>
    <col min="3795" max="3819" width="11.42578125" style="11" customWidth="1"/>
    <col min="3820" max="3820" width="16.5703125" style="11" bestFit="1" customWidth="1"/>
    <col min="3821" max="3821" width="13.28515625" style="11" bestFit="1" customWidth="1"/>
    <col min="3822" max="3825" width="11.42578125" style="11" customWidth="1"/>
    <col min="3826" max="3826" width="12.5703125" style="11" bestFit="1" customWidth="1"/>
    <col min="3827" max="3827" width="13.42578125" style="11" bestFit="1" customWidth="1"/>
    <col min="3828" max="3829" width="11.42578125" style="11"/>
    <col min="3830" max="3830" width="60" style="11" bestFit="1" customWidth="1"/>
    <col min="3831" max="4017" width="11.42578125" style="11"/>
    <col min="4018" max="4018" width="9.5703125" style="11" customWidth="1"/>
    <col min="4019" max="4019" width="5.140625" style="11" customWidth="1"/>
    <col min="4020" max="4026" width="16.42578125" style="11" customWidth="1"/>
    <col min="4027" max="4027" width="9.28515625" style="11" customWidth="1"/>
    <col min="4028" max="4029" width="0" style="11" hidden="1" customWidth="1"/>
    <col min="4030" max="4030" width="15.140625" style="11" customWidth="1"/>
    <col min="4031" max="4031" width="12.140625" style="11" customWidth="1"/>
    <col min="4032" max="4032" width="16" style="11" customWidth="1"/>
    <col min="4033" max="4033" width="13.140625" style="11" customWidth="1"/>
    <col min="4034" max="4034" width="13.42578125" style="11" customWidth="1"/>
    <col min="4035" max="4035" width="13.7109375" style="11" customWidth="1"/>
    <col min="4036" max="4036" width="12.7109375" style="11" bestFit="1" customWidth="1"/>
    <col min="4037" max="4037" width="15.5703125" style="11" customWidth="1"/>
    <col min="4038" max="4038" width="15.7109375" style="11" customWidth="1"/>
    <col min="4039" max="4039" width="10.5703125" style="11" customWidth="1"/>
    <col min="4040" max="4040" width="9.85546875" style="11" customWidth="1"/>
    <col min="4041" max="4042" width="0" style="11" hidden="1" customWidth="1"/>
    <col min="4043" max="4043" width="16.140625" style="11" bestFit="1" customWidth="1"/>
    <col min="4044" max="4044" width="15.7109375" style="11" customWidth="1"/>
    <col min="4045" max="4045" width="0" style="11" hidden="1" customWidth="1"/>
    <col min="4046" max="4046" width="12.7109375" style="11" bestFit="1" customWidth="1"/>
    <col min="4047" max="4047" width="14" style="11" customWidth="1"/>
    <col min="4048" max="4048" width="0" style="11" hidden="1" customWidth="1"/>
    <col min="4049" max="4049" width="14.42578125" style="11" bestFit="1" customWidth="1"/>
    <col min="4050" max="4050" width="14.85546875" style="11" bestFit="1" customWidth="1"/>
    <col min="4051" max="4075" width="11.42578125" style="11" customWidth="1"/>
    <col min="4076" max="4076" width="16.5703125" style="11" bestFit="1" customWidth="1"/>
    <col min="4077" max="4077" width="13.28515625" style="11" bestFit="1" customWidth="1"/>
    <col min="4078" max="4081" width="11.42578125" style="11" customWidth="1"/>
    <col min="4082" max="4082" width="12.5703125" style="11" bestFit="1" customWidth="1"/>
    <col min="4083" max="4083" width="13.42578125" style="11" bestFit="1" customWidth="1"/>
    <col min="4084" max="4085" width="11.42578125" style="11"/>
    <col min="4086" max="4086" width="60" style="11" bestFit="1" customWidth="1"/>
    <col min="4087" max="4273" width="11.42578125" style="11"/>
    <col min="4274" max="4274" width="9.5703125" style="11" customWidth="1"/>
    <col min="4275" max="4275" width="5.140625" style="11" customWidth="1"/>
    <col min="4276" max="4282" width="16.42578125" style="11" customWidth="1"/>
    <col min="4283" max="4283" width="9.28515625" style="11" customWidth="1"/>
    <col min="4284" max="4285" width="0" style="11" hidden="1" customWidth="1"/>
    <col min="4286" max="4286" width="15.140625" style="11" customWidth="1"/>
    <col min="4287" max="4287" width="12.140625" style="11" customWidth="1"/>
    <col min="4288" max="4288" width="16" style="11" customWidth="1"/>
    <col min="4289" max="4289" width="13.140625" style="11" customWidth="1"/>
    <col min="4290" max="4290" width="13.42578125" style="11" customWidth="1"/>
    <col min="4291" max="4291" width="13.7109375" style="11" customWidth="1"/>
    <col min="4292" max="4292" width="12.7109375" style="11" bestFit="1" customWidth="1"/>
    <col min="4293" max="4293" width="15.5703125" style="11" customWidth="1"/>
    <col min="4294" max="4294" width="15.7109375" style="11" customWidth="1"/>
    <col min="4295" max="4295" width="10.5703125" style="11" customWidth="1"/>
    <col min="4296" max="4296" width="9.85546875" style="11" customWidth="1"/>
    <col min="4297" max="4298" width="0" style="11" hidden="1" customWidth="1"/>
    <col min="4299" max="4299" width="16.140625" style="11" bestFit="1" customWidth="1"/>
    <col min="4300" max="4300" width="15.7109375" style="11" customWidth="1"/>
    <col min="4301" max="4301" width="0" style="11" hidden="1" customWidth="1"/>
    <col min="4302" max="4302" width="12.7109375" style="11" bestFit="1" customWidth="1"/>
    <col min="4303" max="4303" width="14" style="11" customWidth="1"/>
    <col min="4304" max="4304" width="0" style="11" hidden="1" customWidth="1"/>
    <col min="4305" max="4305" width="14.42578125" style="11" bestFit="1" customWidth="1"/>
    <col min="4306" max="4306" width="14.85546875" style="11" bestFit="1" customWidth="1"/>
    <col min="4307" max="4331" width="11.42578125" style="11" customWidth="1"/>
    <col min="4332" max="4332" width="16.5703125" style="11" bestFit="1" customWidth="1"/>
    <col min="4333" max="4333" width="13.28515625" style="11" bestFit="1" customWidth="1"/>
    <col min="4334" max="4337" width="11.42578125" style="11" customWidth="1"/>
    <col min="4338" max="4338" width="12.5703125" style="11" bestFit="1" customWidth="1"/>
    <col min="4339" max="4339" width="13.42578125" style="11" bestFit="1" customWidth="1"/>
    <col min="4340" max="4341" width="11.42578125" style="11"/>
    <col min="4342" max="4342" width="60" style="11" bestFit="1" customWidth="1"/>
    <col min="4343" max="4529" width="11.42578125" style="11"/>
    <col min="4530" max="4530" width="9.5703125" style="11" customWidth="1"/>
    <col min="4531" max="4531" width="5.140625" style="11" customWidth="1"/>
    <col min="4532" max="4538" width="16.42578125" style="11" customWidth="1"/>
    <col min="4539" max="4539" width="9.28515625" style="11" customWidth="1"/>
    <col min="4540" max="4541" width="0" style="11" hidden="1" customWidth="1"/>
    <col min="4542" max="4542" width="15.140625" style="11" customWidth="1"/>
    <col min="4543" max="4543" width="12.140625" style="11" customWidth="1"/>
    <col min="4544" max="4544" width="16" style="11" customWidth="1"/>
    <col min="4545" max="4545" width="13.140625" style="11" customWidth="1"/>
    <col min="4546" max="4546" width="13.42578125" style="11" customWidth="1"/>
    <col min="4547" max="4547" width="13.7109375" style="11" customWidth="1"/>
    <col min="4548" max="4548" width="12.7109375" style="11" bestFit="1" customWidth="1"/>
    <col min="4549" max="4549" width="15.5703125" style="11" customWidth="1"/>
    <col min="4550" max="4550" width="15.7109375" style="11" customWidth="1"/>
    <col min="4551" max="4551" width="10.5703125" style="11" customWidth="1"/>
    <col min="4552" max="4552" width="9.85546875" style="11" customWidth="1"/>
    <col min="4553" max="4554" width="0" style="11" hidden="1" customWidth="1"/>
    <col min="4555" max="4555" width="16.140625" style="11" bestFit="1" customWidth="1"/>
    <col min="4556" max="4556" width="15.7109375" style="11" customWidth="1"/>
    <col min="4557" max="4557" width="0" style="11" hidden="1" customWidth="1"/>
    <col min="4558" max="4558" width="12.7109375" style="11" bestFit="1" customWidth="1"/>
    <col min="4559" max="4559" width="14" style="11" customWidth="1"/>
    <col min="4560" max="4560" width="0" style="11" hidden="1" customWidth="1"/>
    <col min="4561" max="4561" width="14.42578125" style="11" bestFit="1" customWidth="1"/>
    <col min="4562" max="4562" width="14.85546875" style="11" bestFit="1" customWidth="1"/>
    <col min="4563" max="4587" width="11.42578125" style="11" customWidth="1"/>
    <col min="4588" max="4588" width="16.5703125" style="11" bestFit="1" customWidth="1"/>
    <col min="4589" max="4589" width="13.28515625" style="11" bestFit="1" customWidth="1"/>
    <col min="4590" max="4593" width="11.42578125" style="11" customWidth="1"/>
    <col min="4594" max="4594" width="12.5703125" style="11" bestFit="1" customWidth="1"/>
    <col min="4595" max="4595" width="13.42578125" style="11" bestFit="1" customWidth="1"/>
    <col min="4596" max="4597" width="11.42578125" style="11"/>
    <col min="4598" max="4598" width="60" style="11" bestFit="1" customWidth="1"/>
    <col min="4599" max="4785" width="11.42578125" style="11"/>
    <col min="4786" max="4786" width="9.5703125" style="11" customWidth="1"/>
    <col min="4787" max="4787" width="5.140625" style="11" customWidth="1"/>
    <col min="4788" max="4794" width="16.42578125" style="11" customWidth="1"/>
    <col min="4795" max="4795" width="9.28515625" style="11" customWidth="1"/>
    <col min="4796" max="4797" width="0" style="11" hidden="1" customWidth="1"/>
    <col min="4798" max="4798" width="15.140625" style="11" customWidth="1"/>
    <col min="4799" max="4799" width="12.140625" style="11" customWidth="1"/>
    <col min="4800" max="4800" width="16" style="11" customWidth="1"/>
    <col min="4801" max="4801" width="13.140625" style="11" customWidth="1"/>
    <col min="4802" max="4802" width="13.42578125" style="11" customWidth="1"/>
    <col min="4803" max="4803" width="13.7109375" style="11" customWidth="1"/>
    <col min="4804" max="4804" width="12.7109375" style="11" bestFit="1" customWidth="1"/>
    <col min="4805" max="4805" width="15.5703125" style="11" customWidth="1"/>
    <col min="4806" max="4806" width="15.7109375" style="11" customWidth="1"/>
    <col min="4807" max="4807" width="10.5703125" style="11" customWidth="1"/>
    <col min="4808" max="4808" width="9.85546875" style="11" customWidth="1"/>
    <col min="4809" max="4810" width="0" style="11" hidden="1" customWidth="1"/>
    <col min="4811" max="4811" width="16.140625" style="11" bestFit="1" customWidth="1"/>
    <col min="4812" max="4812" width="15.7109375" style="11" customWidth="1"/>
    <col min="4813" max="4813" width="0" style="11" hidden="1" customWidth="1"/>
    <col min="4814" max="4814" width="12.7109375" style="11" bestFit="1" customWidth="1"/>
    <col min="4815" max="4815" width="14" style="11" customWidth="1"/>
    <col min="4816" max="4816" width="0" style="11" hidden="1" customWidth="1"/>
    <col min="4817" max="4817" width="14.42578125" style="11" bestFit="1" customWidth="1"/>
    <col min="4818" max="4818" width="14.85546875" style="11" bestFit="1" customWidth="1"/>
    <col min="4819" max="4843" width="11.42578125" style="11" customWidth="1"/>
    <col min="4844" max="4844" width="16.5703125" style="11" bestFit="1" customWidth="1"/>
    <col min="4845" max="4845" width="13.28515625" style="11" bestFit="1" customWidth="1"/>
    <col min="4846" max="4849" width="11.42578125" style="11" customWidth="1"/>
    <col min="4850" max="4850" width="12.5703125" style="11" bestFit="1" customWidth="1"/>
    <col min="4851" max="4851" width="13.42578125" style="11" bestFit="1" customWidth="1"/>
    <col min="4852" max="4853" width="11.42578125" style="11"/>
    <col min="4854" max="4854" width="60" style="11" bestFit="1" customWidth="1"/>
    <col min="4855" max="5041" width="11.42578125" style="11"/>
    <col min="5042" max="5042" width="9.5703125" style="11" customWidth="1"/>
    <col min="5043" max="5043" width="5.140625" style="11" customWidth="1"/>
    <col min="5044" max="5050" width="16.42578125" style="11" customWidth="1"/>
    <col min="5051" max="5051" width="9.28515625" style="11" customWidth="1"/>
    <col min="5052" max="5053" width="0" style="11" hidden="1" customWidth="1"/>
    <col min="5054" max="5054" width="15.140625" style="11" customWidth="1"/>
    <col min="5055" max="5055" width="12.140625" style="11" customWidth="1"/>
    <col min="5056" max="5056" width="16" style="11" customWidth="1"/>
    <col min="5057" max="5057" width="13.140625" style="11" customWidth="1"/>
    <col min="5058" max="5058" width="13.42578125" style="11" customWidth="1"/>
    <col min="5059" max="5059" width="13.7109375" style="11" customWidth="1"/>
    <col min="5060" max="5060" width="12.7109375" style="11" bestFit="1" customWidth="1"/>
    <col min="5061" max="5061" width="15.5703125" style="11" customWidth="1"/>
    <col min="5062" max="5062" width="15.7109375" style="11" customWidth="1"/>
    <col min="5063" max="5063" width="10.5703125" style="11" customWidth="1"/>
    <col min="5064" max="5064" width="9.85546875" style="11" customWidth="1"/>
    <col min="5065" max="5066" width="0" style="11" hidden="1" customWidth="1"/>
    <col min="5067" max="5067" width="16.140625" style="11" bestFit="1" customWidth="1"/>
    <col min="5068" max="5068" width="15.7109375" style="11" customWidth="1"/>
    <col min="5069" max="5069" width="0" style="11" hidden="1" customWidth="1"/>
    <col min="5070" max="5070" width="12.7109375" style="11" bestFit="1" customWidth="1"/>
    <col min="5071" max="5071" width="14" style="11" customWidth="1"/>
    <col min="5072" max="5072" width="0" style="11" hidden="1" customWidth="1"/>
    <col min="5073" max="5073" width="14.42578125" style="11" bestFit="1" customWidth="1"/>
    <col min="5074" max="5074" width="14.85546875" style="11" bestFit="1" customWidth="1"/>
    <col min="5075" max="5099" width="11.42578125" style="11" customWidth="1"/>
    <col min="5100" max="5100" width="16.5703125" style="11" bestFit="1" customWidth="1"/>
    <col min="5101" max="5101" width="13.28515625" style="11" bestFit="1" customWidth="1"/>
    <col min="5102" max="5105" width="11.42578125" style="11" customWidth="1"/>
    <col min="5106" max="5106" width="12.5703125" style="11" bestFit="1" customWidth="1"/>
    <col min="5107" max="5107" width="13.42578125" style="11" bestFit="1" customWidth="1"/>
    <col min="5108" max="5109" width="11.42578125" style="11"/>
    <col min="5110" max="5110" width="60" style="11" bestFit="1" customWidth="1"/>
    <col min="5111" max="5297" width="11.42578125" style="11"/>
    <col min="5298" max="5298" width="9.5703125" style="11" customWidth="1"/>
    <col min="5299" max="5299" width="5.140625" style="11" customWidth="1"/>
    <col min="5300" max="5306" width="16.42578125" style="11" customWidth="1"/>
    <col min="5307" max="5307" width="9.28515625" style="11" customWidth="1"/>
    <col min="5308" max="5309" width="0" style="11" hidden="1" customWidth="1"/>
    <col min="5310" max="5310" width="15.140625" style="11" customWidth="1"/>
    <col min="5311" max="5311" width="12.140625" style="11" customWidth="1"/>
    <col min="5312" max="5312" width="16" style="11" customWidth="1"/>
    <col min="5313" max="5313" width="13.140625" style="11" customWidth="1"/>
    <col min="5314" max="5314" width="13.42578125" style="11" customWidth="1"/>
    <col min="5315" max="5315" width="13.7109375" style="11" customWidth="1"/>
    <col min="5316" max="5316" width="12.7109375" style="11" bestFit="1" customWidth="1"/>
    <col min="5317" max="5317" width="15.5703125" style="11" customWidth="1"/>
    <col min="5318" max="5318" width="15.7109375" style="11" customWidth="1"/>
    <col min="5319" max="5319" width="10.5703125" style="11" customWidth="1"/>
    <col min="5320" max="5320" width="9.85546875" style="11" customWidth="1"/>
    <col min="5321" max="5322" width="0" style="11" hidden="1" customWidth="1"/>
    <col min="5323" max="5323" width="16.140625" style="11" bestFit="1" customWidth="1"/>
    <col min="5324" max="5324" width="15.7109375" style="11" customWidth="1"/>
    <col min="5325" max="5325" width="0" style="11" hidden="1" customWidth="1"/>
    <col min="5326" max="5326" width="12.7109375" style="11" bestFit="1" customWidth="1"/>
    <col min="5327" max="5327" width="14" style="11" customWidth="1"/>
    <col min="5328" max="5328" width="0" style="11" hidden="1" customWidth="1"/>
    <col min="5329" max="5329" width="14.42578125" style="11" bestFit="1" customWidth="1"/>
    <col min="5330" max="5330" width="14.85546875" style="11" bestFit="1" customWidth="1"/>
    <col min="5331" max="5355" width="11.42578125" style="11" customWidth="1"/>
    <col min="5356" max="5356" width="16.5703125" style="11" bestFit="1" customWidth="1"/>
    <col min="5357" max="5357" width="13.28515625" style="11" bestFit="1" customWidth="1"/>
    <col min="5358" max="5361" width="11.42578125" style="11" customWidth="1"/>
    <col min="5362" max="5362" width="12.5703125" style="11" bestFit="1" customWidth="1"/>
    <col min="5363" max="5363" width="13.42578125" style="11" bestFit="1" customWidth="1"/>
    <col min="5364" max="5365" width="11.42578125" style="11"/>
    <col min="5366" max="5366" width="60" style="11" bestFit="1" customWidth="1"/>
    <col min="5367" max="5553" width="11.42578125" style="11"/>
    <col min="5554" max="5554" width="9.5703125" style="11" customWidth="1"/>
    <col min="5555" max="5555" width="5.140625" style="11" customWidth="1"/>
    <col min="5556" max="5562" width="16.42578125" style="11" customWidth="1"/>
    <col min="5563" max="5563" width="9.28515625" style="11" customWidth="1"/>
    <col min="5564" max="5565" width="0" style="11" hidden="1" customWidth="1"/>
    <col min="5566" max="5566" width="15.140625" style="11" customWidth="1"/>
    <col min="5567" max="5567" width="12.140625" style="11" customWidth="1"/>
    <col min="5568" max="5568" width="16" style="11" customWidth="1"/>
    <col min="5569" max="5569" width="13.140625" style="11" customWidth="1"/>
    <col min="5570" max="5570" width="13.42578125" style="11" customWidth="1"/>
    <col min="5571" max="5571" width="13.7109375" style="11" customWidth="1"/>
    <col min="5572" max="5572" width="12.7109375" style="11" bestFit="1" customWidth="1"/>
    <col min="5573" max="5573" width="15.5703125" style="11" customWidth="1"/>
    <col min="5574" max="5574" width="15.7109375" style="11" customWidth="1"/>
    <col min="5575" max="5575" width="10.5703125" style="11" customWidth="1"/>
    <col min="5576" max="5576" width="9.85546875" style="11" customWidth="1"/>
    <col min="5577" max="5578" width="0" style="11" hidden="1" customWidth="1"/>
    <col min="5579" max="5579" width="16.140625" style="11" bestFit="1" customWidth="1"/>
    <col min="5580" max="5580" width="15.7109375" style="11" customWidth="1"/>
    <col min="5581" max="5581" width="0" style="11" hidden="1" customWidth="1"/>
    <col min="5582" max="5582" width="12.7109375" style="11" bestFit="1" customWidth="1"/>
    <col min="5583" max="5583" width="14" style="11" customWidth="1"/>
    <col min="5584" max="5584" width="0" style="11" hidden="1" customWidth="1"/>
    <col min="5585" max="5585" width="14.42578125" style="11" bestFit="1" customWidth="1"/>
    <col min="5586" max="5586" width="14.85546875" style="11" bestFit="1" customWidth="1"/>
    <col min="5587" max="5611" width="11.42578125" style="11" customWidth="1"/>
    <col min="5612" max="5612" width="16.5703125" style="11" bestFit="1" customWidth="1"/>
    <col min="5613" max="5613" width="13.28515625" style="11" bestFit="1" customWidth="1"/>
    <col min="5614" max="5617" width="11.42578125" style="11" customWidth="1"/>
    <col min="5618" max="5618" width="12.5703125" style="11" bestFit="1" customWidth="1"/>
    <col min="5619" max="5619" width="13.42578125" style="11" bestFit="1" customWidth="1"/>
    <col min="5620" max="5621" width="11.42578125" style="11"/>
    <col min="5622" max="5622" width="60" style="11" bestFit="1" customWidth="1"/>
    <col min="5623" max="5809" width="11.42578125" style="11"/>
    <col min="5810" max="5810" width="9.5703125" style="11" customWidth="1"/>
    <col min="5811" max="5811" width="5.140625" style="11" customWidth="1"/>
    <col min="5812" max="5818" width="16.42578125" style="11" customWidth="1"/>
    <col min="5819" max="5819" width="9.28515625" style="11" customWidth="1"/>
    <col min="5820" max="5821" width="0" style="11" hidden="1" customWidth="1"/>
    <col min="5822" max="5822" width="15.140625" style="11" customWidth="1"/>
    <col min="5823" max="5823" width="12.140625" style="11" customWidth="1"/>
    <col min="5824" max="5824" width="16" style="11" customWidth="1"/>
    <col min="5825" max="5825" width="13.140625" style="11" customWidth="1"/>
    <col min="5826" max="5826" width="13.42578125" style="11" customWidth="1"/>
    <col min="5827" max="5827" width="13.7109375" style="11" customWidth="1"/>
    <col min="5828" max="5828" width="12.7109375" style="11" bestFit="1" customWidth="1"/>
    <col min="5829" max="5829" width="15.5703125" style="11" customWidth="1"/>
    <col min="5830" max="5830" width="15.7109375" style="11" customWidth="1"/>
    <col min="5831" max="5831" width="10.5703125" style="11" customWidth="1"/>
    <col min="5832" max="5832" width="9.85546875" style="11" customWidth="1"/>
    <col min="5833" max="5834" width="0" style="11" hidden="1" customWidth="1"/>
    <col min="5835" max="5835" width="16.140625" style="11" bestFit="1" customWidth="1"/>
    <col min="5836" max="5836" width="15.7109375" style="11" customWidth="1"/>
    <col min="5837" max="5837" width="0" style="11" hidden="1" customWidth="1"/>
    <col min="5838" max="5838" width="12.7109375" style="11" bestFit="1" customWidth="1"/>
    <col min="5839" max="5839" width="14" style="11" customWidth="1"/>
    <col min="5840" max="5840" width="0" style="11" hidden="1" customWidth="1"/>
    <col min="5841" max="5841" width="14.42578125" style="11" bestFit="1" customWidth="1"/>
    <col min="5842" max="5842" width="14.85546875" style="11" bestFit="1" customWidth="1"/>
    <col min="5843" max="5867" width="11.42578125" style="11" customWidth="1"/>
    <col min="5868" max="5868" width="16.5703125" style="11" bestFit="1" customWidth="1"/>
    <col min="5869" max="5869" width="13.28515625" style="11" bestFit="1" customWidth="1"/>
    <col min="5870" max="5873" width="11.42578125" style="11" customWidth="1"/>
    <col min="5874" max="5874" width="12.5703125" style="11" bestFit="1" customWidth="1"/>
    <col min="5875" max="5875" width="13.42578125" style="11" bestFit="1" customWidth="1"/>
    <col min="5876" max="5877" width="11.42578125" style="11"/>
    <col min="5878" max="5878" width="60" style="11" bestFit="1" customWidth="1"/>
    <col min="5879" max="6065" width="11.42578125" style="11"/>
    <col min="6066" max="6066" width="9.5703125" style="11" customWidth="1"/>
    <col min="6067" max="6067" width="5.140625" style="11" customWidth="1"/>
    <col min="6068" max="6074" width="16.42578125" style="11" customWidth="1"/>
    <col min="6075" max="6075" width="9.28515625" style="11" customWidth="1"/>
    <col min="6076" max="6077" width="0" style="11" hidden="1" customWidth="1"/>
    <col min="6078" max="6078" width="15.140625" style="11" customWidth="1"/>
    <col min="6079" max="6079" width="12.140625" style="11" customWidth="1"/>
    <col min="6080" max="6080" width="16" style="11" customWidth="1"/>
    <col min="6081" max="6081" width="13.140625" style="11" customWidth="1"/>
    <col min="6082" max="6082" width="13.42578125" style="11" customWidth="1"/>
    <col min="6083" max="6083" width="13.7109375" style="11" customWidth="1"/>
    <col min="6084" max="6084" width="12.7109375" style="11" bestFit="1" customWidth="1"/>
    <col min="6085" max="6085" width="15.5703125" style="11" customWidth="1"/>
    <col min="6086" max="6086" width="15.7109375" style="11" customWidth="1"/>
    <col min="6087" max="6087" width="10.5703125" style="11" customWidth="1"/>
    <col min="6088" max="6088" width="9.85546875" style="11" customWidth="1"/>
    <col min="6089" max="6090" width="0" style="11" hidden="1" customWidth="1"/>
    <col min="6091" max="6091" width="16.140625" style="11" bestFit="1" customWidth="1"/>
    <col min="6092" max="6092" width="15.7109375" style="11" customWidth="1"/>
    <col min="6093" max="6093" width="0" style="11" hidden="1" customWidth="1"/>
    <col min="6094" max="6094" width="12.7109375" style="11" bestFit="1" customWidth="1"/>
    <col min="6095" max="6095" width="14" style="11" customWidth="1"/>
    <col min="6096" max="6096" width="0" style="11" hidden="1" customWidth="1"/>
    <col min="6097" max="6097" width="14.42578125" style="11" bestFit="1" customWidth="1"/>
    <col min="6098" max="6098" width="14.85546875" style="11" bestFit="1" customWidth="1"/>
    <col min="6099" max="6123" width="11.42578125" style="11" customWidth="1"/>
    <col min="6124" max="6124" width="16.5703125" style="11" bestFit="1" customWidth="1"/>
    <col min="6125" max="6125" width="13.28515625" style="11" bestFit="1" customWidth="1"/>
    <col min="6126" max="6129" width="11.42578125" style="11" customWidth="1"/>
    <col min="6130" max="6130" width="12.5703125" style="11" bestFit="1" customWidth="1"/>
    <col min="6131" max="6131" width="13.42578125" style="11" bestFit="1" customWidth="1"/>
    <col min="6132" max="6133" width="11.42578125" style="11"/>
    <col min="6134" max="6134" width="60" style="11" bestFit="1" customWidth="1"/>
    <col min="6135" max="6321" width="11.42578125" style="11"/>
    <col min="6322" max="6322" width="9.5703125" style="11" customWidth="1"/>
    <col min="6323" max="6323" width="5.140625" style="11" customWidth="1"/>
    <col min="6324" max="6330" width="16.42578125" style="11" customWidth="1"/>
    <col min="6331" max="6331" width="9.28515625" style="11" customWidth="1"/>
    <col min="6332" max="6333" width="0" style="11" hidden="1" customWidth="1"/>
    <col min="6334" max="6334" width="15.140625" style="11" customWidth="1"/>
    <col min="6335" max="6335" width="12.140625" style="11" customWidth="1"/>
    <col min="6336" max="6336" width="16" style="11" customWidth="1"/>
    <col min="6337" max="6337" width="13.140625" style="11" customWidth="1"/>
    <col min="6338" max="6338" width="13.42578125" style="11" customWidth="1"/>
    <col min="6339" max="6339" width="13.7109375" style="11" customWidth="1"/>
    <col min="6340" max="6340" width="12.7109375" style="11" bestFit="1" customWidth="1"/>
    <col min="6341" max="6341" width="15.5703125" style="11" customWidth="1"/>
    <col min="6342" max="6342" width="15.7109375" style="11" customWidth="1"/>
    <col min="6343" max="6343" width="10.5703125" style="11" customWidth="1"/>
    <col min="6344" max="6344" width="9.85546875" style="11" customWidth="1"/>
    <col min="6345" max="6346" width="0" style="11" hidden="1" customWidth="1"/>
    <col min="6347" max="6347" width="16.140625" style="11" bestFit="1" customWidth="1"/>
    <col min="6348" max="6348" width="15.7109375" style="11" customWidth="1"/>
    <col min="6349" max="6349" width="0" style="11" hidden="1" customWidth="1"/>
    <col min="6350" max="6350" width="12.7109375" style="11" bestFit="1" customWidth="1"/>
    <col min="6351" max="6351" width="14" style="11" customWidth="1"/>
    <col min="6352" max="6352" width="0" style="11" hidden="1" customWidth="1"/>
    <col min="6353" max="6353" width="14.42578125" style="11" bestFit="1" customWidth="1"/>
    <col min="6354" max="6354" width="14.85546875" style="11" bestFit="1" customWidth="1"/>
    <col min="6355" max="6379" width="11.42578125" style="11" customWidth="1"/>
    <col min="6380" max="6380" width="16.5703125" style="11" bestFit="1" customWidth="1"/>
    <col min="6381" max="6381" width="13.28515625" style="11" bestFit="1" customWidth="1"/>
    <col min="6382" max="6385" width="11.42578125" style="11" customWidth="1"/>
    <col min="6386" max="6386" width="12.5703125" style="11" bestFit="1" customWidth="1"/>
    <col min="6387" max="6387" width="13.42578125" style="11" bestFit="1" customWidth="1"/>
    <col min="6388" max="6389" width="11.42578125" style="11"/>
    <col min="6390" max="6390" width="60" style="11" bestFit="1" customWidth="1"/>
    <col min="6391" max="6577" width="11.42578125" style="11"/>
    <col min="6578" max="6578" width="9.5703125" style="11" customWidth="1"/>
    <col min="6579" max="6579" width="5.140625" style="11" customWidth="1"/>
    <col min="6580" max="6586" width="16.42578125" style="11" customWidth="1"/>
    <col min="6587" max="6587" width="9.28515625" style="11" customWidth="1"/>
    <col min="6588" max="6589" width="0" style="11" hidden="1" customWidth="1"/>
    <col min="6590" max="6590" width="15.140625" style="11" customWidth="1"/>
    <col min="6591" max="6591" width="12.140625" style="11" customWidth="1"/>
    <col min="6592" max="6592" width="16" style="11" customWidth="1"/>
    <col min="6593" max="6593" width="13.140625" style="11" customWidth="1"/>
    <col min="6594" max="6594" width="13.42578125" style="11" customWidth="1"/>
    <col min="6595" max="6595" width="13.7109375" style="11" customWidth="1"/>
    <col min="6596" max="6596" width="12.7109375" style="11" bestFit="1" customWidth="1"/>
    <col min="6597" max="6597" width="15.5703125" style="11" customWidth="1"/>
    <col min="6598" max="6598" width="15.7109375" style="11" customWidth="1"/>
    <col min="6599" max="6599" width="10.5703125" style="11" customWidth="1"/>
    <col min="6600" max="6600" width="9.85546875" style="11" customWidth="1"/>
    <col min="6601" max="6602" width="0" style="11" hidden="1" customWidth="1"/>
    <col min="6603" max="6603" width="16.140625" style="11" bestFit="1" customWidth="1"/>
    <col min="6604" max="6604" width="15.7109375" style="11" customWidth="1"/>
    <col min="6605" max="6605" width="0" style="11" hidden="1" customWidth="1"/>
    <col min="6606" max="6606" width="12.7109375" style="11" bestFit="1" customWidth="1"/>
    <col min="6607" max="6607" width="14" style="11" customWidth="1"/>
    <col min="6608" max="6608" width="0" style="11" hidden="1" customWidth="1"/>
    <col min="6609" max="6609" width="14.42578125" style="11" bestFit="1" customWidth="1"/>
    <col min="6610" max="6610" width="14.85546875" style="11" bestFit="1" customWidth="1"/>
    <col min="6611" max="6635" width="11.42578125" style="11" customWidth="1"/>
    <col min="6636" max="6636" width="16.5703125" style="11" bestFit="1" customWidth="1"/>
    <col min="6637" max="6637" width="13.28515625" style="11" bestFit="1" customWidth="1"/>
    <col min="6638" max="6641" width="11.42578125" style="11" customWidth="1"/>
    <col min="6642" max="6642" width="12.5703125" style="11" bestFit="1" customWidth="1"/>
    <col min="6643" max="6643" width="13.42578125" style="11" bestFit="1" customWidth="1"/>
    <col min="6644" max="6645" width="11.42578125" style="11"/>
    <col min="6646" max="6646" width="60" style="11" bestFit="1" customWidth="1"/>
    <col min="6647" max="6833" width="11.42578125" style="11"/>
    <col min="6834" max="6834" width="9.5703125" style="11" customWidth="1"/>
    <col min="6835" max="6835" width="5.140625" style="11" customWidth="1"/>
    <col min="6836" max="6842" width="16.42578125" style="11" customWidth="1"/>
    <col min="6843" max="6843" width="9.28515625" style="11" customWidth="1"/>
    <col min="6844" max="6845" width="0" style="11" hidden="1" customWidth="1"/>
    <col min="6846" max="6846" width="15.140625" style="11" customWidth="1"/>
    <col min="6847" max="6847" width="12.140625" style="11" customWidth="1"/>
    <col min="6848" max="6848" width="16" style="11" customWidth="1"/>
    <col min="6849" max="6849" width="13.140625" style="11" customWidth="1"/>
    <col min="6850" max="6850" width="13.42578125" style="11" customWidth="1"/>
    <col min="6851" max="6851" width="13.7109375" style="11" customWidth="1"/>
    <col min="6852" max="6852" width="12.7109375" style="11" bestFit="1" customWidth="1"/>
    <col min="6853" max="6853" width="15.5703125" style="11" customWidth="1"/>
    <col min="6854" max="6854" width="15.7109375" style="11" customWidth="1"/>
    <col min="6855" max="6855" width="10.5703125" style="11" customWidth="1"/>
    <col min="6856" max="6856" width="9.85546875" style="11" customWidth="1"/>
    <col min="6857" max="6858" width="0" style="11" hidden="1" customWidth="1"/>
    <col min="6859" max="6859" width="16.140625" style="11" bestFit="1" customWidth="1"/>
    <col min="6860" max="6860" width="15.7109375" style="11" customWidth="1"/>
    <col min="6861" max="6861" width="0" style="11" hidden="1" customWidth="1"/>
    <col min="6862" max="6862" width="12.7109375" style="11" bestFit="1" customWidth="1"/>
    <col min="6863" max="6863" width="14" style="11" customWidth="1"/>
    <col min="6864" max="6864" width="0" style="11" hidden="1" customWidth="1"/>
    <col min="6865" max="6865" width="14.42578125" style="11" bestFit="1" customWidth="1"/>
    <col min="6866" max="6866" width="14.85546875" style="11" bestFit="1" customWidth="1"/>
    <col min="6867" max="6891" width="11.42578125" style="11" customWidth="1"/>
    <col min="6892" max="6892" width="16.5703125" style="11" bestFit="1" customWidth="1"/>
    <col min="6893" max="6893" width="13.28515625" style="11" bestFit="1" customWidth="1"/>
    <col min="6894" max="6897" width="11.42578125" style="11" customWidth="1"/>
    <col min="6898" max="6898" width="12.5703125" style="11" bestFit="1" customWidth="1"/>
    <col min="6899" max="6899" width="13.42578125" style="11" bestFit="1" customWidth="1"/>
    <col min="6900" max="6901" width="11.42578125" style="11"/>
    <col min="6902" max="6902" width="60" style="11" bestFit="1" customWidth="1"/>
    <col min="6903" max="7089" width="11.42578125" style="11"/>
    <col min="7090" max="7090" width="9.5703125" style="11" customWidth="1"/>
    <col min="7091" max="7091" width="5.140625" style="11" customWidth="1"/>
    <col min="7092" max="7098" width="16.42578125" style="11" customWidth="1"/>
    <col min="7099" max="7099" width="9.28515625" style="11" customWidth="1"/>
    <col min="7100" max="7101" width="0" style="11" hidden="1" customWidth="1"/>
    <col min="7102" max="7102" width="15.140625" style="11" customWidth="1"/>
    <col min="7103" max="7103" width="12.140625" style="11" customWidth="1"/>
    <col min="7104" max="7104" width="16" style="11" customWidth="1"/>
    <col min="7105" max="7105" width="13.140625" style="11" customWidth="1"/>
    <col min="7106" max="7106" width="13.42578125" style="11" customWidth="1"/>
    <col min="7107" max="7107" width="13.7109375" style="11" customWidth="1"/>
    <col min="7108" max="7108" width="12.7109375" style="11" bestFit="1" customWidth="1"/>
    <col min="7109" max="7109" width="15.5703125" style="11" customWidth="1"/>
    <col min="7110" max="7110" width="15.7109375" style="11" customWidth="1"/>
    <col min="7111" max="7111" width="10.5703125" style="11" customWidth="1"/>
    <col min="7112" max="7112" width="9.85546875" style="11" customWidth="1"/>
    <col min="7113" max="7114" width="0" style="11" hidden="1" customWidth="1"/>
    <col min="7115" max="7115" width="16.140625" style="11" bestFit="1" customWidth="1"/>
    <col min="7116" max="7116" width="15.7109375" style="11" customWidth="1"/>
    <col min="7117" max="7117" width="0" style="11" hidden="1" customWidth="1"/>
    <col min="7118" max="7118" width="12.7109375" style="11" bestFit="1" customWidth="1"/>
    <col min="7119" max="7119" width="14" style="11" customWidth="1"/>
    <col min="7120" max="7120" width="0" style="11" hidden="1" customWidth="1"/>
    <col min="7121" max="7121" width="14.42578125" style="11" bestFit="1" customWidth="1"/>
    <col min="7122" max="7122" width="14.85546875" style="11" bestFit="1" customWidth="1"/>
    <col min="7123" max="7147" width="11.42578125" style="11" customWidth="1"/>
    <col min="7148" max="7148" width="16.5703125" style="11" bestFit="1" customWidth="1"/>
    <col min="7149" max="7149" width="13.28515625" style="11" bestFit="1" customWidth="1"/>
    <col min="7150" max="7153" width="11.42578125" style="11" customWidth="1"/>
    <col min="7154" max="7154" width="12.5703125" style="11" bestFit="1" customWidth="1"/>
    <col min="7155" max="7155" width="13.42578125" style="11" bestFit="1" customWidth="1"/>
    <col min="7156" max="7157" width="11.42578125" style="11"/>
    <col min="7158" max="7158" width="60" style="11" bestFit="1" customWidth="1"/>
    <col min="7159" max="7345" width="11.42578125" style="11"/>
    <col min="7346" max="7346" width="9.5703125" style="11" customWidth="1"/>
    <col min="7347" max="7347" width="5.140625" style="11" customWidth="1"/>
    <col min="7348" max="7354" width="16.42578125" style="11" customWidth="1"/>
    <col min="7355" max="7355" width="9.28515625" style="11" customWidth="1"/>
    <col min="7356" max="7357" width="0" style="11" hidden="1" customWidth="1"/>
    <col min="7358" max="7358" width="15.140625" style="11" customWidth="1"/>
    <col min="7359" max="7359" width="12.140625" style="11" customWidth="1"/>
    <col min="7360" max="7360" width="16" style="11" customWidth="1"/>
    <col min="7361" max="7361" width="13.140625" style="11" customWidth="1"/>
    <col min="7362" max="7362" width="13.42578125" style="11" customWidth="1"/>
    <col min="7363" max="7363" width="13.7109375" style="11" customWidth="1"/>
    <col min="7364" max="7364" width="12.7109375" style="11" bestFit="1" customWidth="1"/>
    <col min="7365" max="7365" width="15.5703125" style="11" customWidth="1"/>
    <col min="7366" max="7366" width="15.7109375" style="11" customWidth="1"/>
    <col min="7367" max="7367" width="10.5703125" style="11" customWidth="1"/>
    <col min="7368" max="7368" width="9.85546875" style="11" customWidth="1"/>
    <col min="7369" max="7370" width="0" style="11" hidden="1" customWidth="1"/>
    <col min="7371" max="7371" width="16.140625" style="11" bestFit="1" customWidth="1"/>
    <col min="7372" max="7372" width="15.7109375" style="11" customWidth="1"/>
    <col min="7373" max="7373" width="0" style="11" hidden="1" customWidth="1"/>
    <col min="7374" max="7374" width="12.7109375" style="11" bestFit="1" customWidth="1"/>
    <col min="7375" max="7375" width="14" style="11" customWidth="1"/>
    <col min="7376" max="7376" width="0" style="11" hidden="1" customWidth="1"/>
    <col min="7377" max="7377" width="14.42578125" style="11" bestFit="1" customWidth="1"/>
    <col min="7378" max="7378" width="14.85546875" style="11" bestFit="1" customWidth="1"/>
    <col min="7379" max="7403" width="11.42578125" style="11" customWidth="1"/>
    <col min="7404" max="7404" width="16.5703125" style="11" bestFit="1" customWidth="1"/>
    <col min="7405" max="7405" width="13.28515625" style="11" bestFit="1" customWidth="1"/>
    <col min="7406" max="7409" width="11.42578125" style="11" customWidth="1"/>
    <col min="7410" max="7410" width="12.5703125" style="11" bestFit="1" customWidth="1"/>
    <col min="7411" max="7411" width="13.42578125" style="11" bestFit="1" customWidth="1"/>
    <col min="7412" max="7413" width="11.42578125" style="11"/>
    <col min="7414" max="7414" width="60" style="11" bestFit="1" customWidth="1"/>
    <col min="7415" max="7601" width="11.42578125" style="11"/>
    <col min="7602" max="7602" width="9.5703125" style="11" customWidth="1"/>
    <col min="7603" max="7603" width="5.140625" style="11" customWidth="1"/>
    <col min="7604" max="7610" width="16.42578125" style="11" customWidth="1"/>
    <col min="7611" max="7611" width="9.28515625" style="11" customWidth="1"/>
    <col min="7612" max="7613" width="0" style="11" hidden="1" customWidth="1"/>
    <col min="7614" max="7614" width="15.140625" style="11" customWidth="1"/>
    <col min="7615" max="7615" width="12.140625" style="11" customWidth="1"/>
    <col min="7616" max="7616" width="16" style="11" customWidth="1"/>
    <col min="7617" max="7617" width="13.140625" style="11" customWidth="1"/>
    <col min="7618" max="7618" width="13.42578125" style="11" customWidth="1"/>
    <col min="7619" max="7619" width="13.7109375" style="11" customWidth="1"/>
    <col min="7620" max="7620" width="12.7109375" style="11" bestFit="1" customWidth="1"/>
    <col min="7621" max="7621" width="15.5703125" style="11" customWidth="1"/>
    <col min="7622" max="7622" width="15.7109375" style="11" customWidth="1"/>
    <col min="7623" max="7623" width="10.5703125" style="11" customWidth="1"/>
    <col min="7624" max="7624" width="9.85546875" style="11" customWidth="1"/>
    <col min="7625" max="7626" width="0" style="11" hidden="1" customWidth="1"/>
    <col min="7627" max="7627" width="16.140625" style="11" bestFit="1" customWidth="1"/>
    <col min="7628" max="7628" width="15.7109375" style="11" customWidth="1"/>
    <col min="7629" max="7629" width="0" style="11" hidden="1" customWidth="1"/>
    <col min="7630" max="7630" width="12.7109375" style="11" bestFit="1" customWidth="1"/>
    <col min="7631" max="7631" width="14" style="11" customWidth="1"/>
    <col min="7632" max="7632" width="0" style="11" hidden="1" customWidth="1"/>
    <col min="7633" max="7633" width="14.42578125" style="11" bestFit="1" customWidth="1"/>
    <col min="7634" max="7634" width="14.85546875" style="11" bestFit="1" customWidth="1"/>
    <col min="7635" max="7659" width="11.42578125" style="11" customWidth="1"/>
    <col min="7660" max="7660" width="16.5703125" style="11" bestFit="1" customWidth="1"/>
    <col min="7661" max="7661" width="13.28515625" style="11" bestFit="1" customWidth="1"/>
    <col min="7662" max="7665" width="11.42578125" style="11" customWidth="1"/>
    <col min="7666" max="7666" width="12.5703125" style="11" bestFit="1" customWidth="1"/>
    <col min="7667" max="7667" width="13.42578125" style="11" bestFit="1" customWidth="1"/>
    <col min="7668" max="7669" width="11.42578125" style="11"/>
    <col min="7670" max="7670" width="60" style="11" bestFit="1" customWidth="1"/>
    <col min="7671" max="7857" width="11.42578125" style="11"/>
    <col min="7858" max="7858" width="9.5703125" style="11" customWidth="1"/>
    <col min="7859" max="7859" width="5.140625" style="11" customWidth="1"/>
    <col min="7860" max="7866" width="16.42578125" style="11" customWidth="1"/>
    <col min="7867" max="7867" width="9.28515625" style="11" customWidth="1"/>
    <col min="7868" max="7869" width="0" style="11" hidden="1" customWidth="1"/>
    <col min="7870" max="7870" width="15.140625" style="11" customWidth="1"/>
    <col min="7871" max="7871" width="12.140625" style="11" customWidth="1"/>
    <col min="7872" max="7872" width="16" style="11" customWidth="1"/>
    <col min="7873" max="7873" width="13.140625" style="11" customWidth="1"/>
    <col min="7874" max="7874" width="13.42578125" style="11" customWidth="1"/>
    <col min="7875" max="7875" width="13.7109375" style="11" customWidth="1"/>
    <col min="7876" max="7876" width="12.7109375" style="11" bestFit="1" customWidth="1"/>
    <col min="7877" max="7877" width="15.5703125" style="11" customWidth="1"/>
    <col min="7878" max="7878" width="15.7109375" style="11" customWidth="1"/>
    <col min="7879" max="7879" width="10.5703125" style="11" customWidth="1"/>
    <col min="7880" max="7880" width="9.85546875" style="11" customWidth="1"/>
    <col min="7881" max="7882" width="0" style="11" hidden="1" customWidth="1"/>
    <col min="7883" max="7883" width="16.140625" style="11" bestFit="1" customWidth="1"/>
    <col min="7884" max="7884" width="15.7109375" style="11" customWidth="1"/>
    <col min="7885" max="7885" width="0" style="11" hidden="1" customWidth="1"/>
    <col min="7886" max="7886" width="12.7109375" style="11" bestFit="1" customWidth="1"/>
    <col min="7887" max="7887" width="14" style="11" customWidth="1"/>
    <col min="7888" max="7888" width="0" style="11" hidden="1" customWidth="1"/>
    <col min="7889" max="7889" width="14.42578125" style="11" bestFit="1" customWidth="1"/>
    <col min="7890" max="7890" width="14.85546875" style="11" bestFit="1" customWidth="1"/>
    <col min="7891" max="7915" width="11.42578125" style="11" customWidth="1"/>
    <col min="7916" max="7916" width="16.5703125" style="11" bestFit="1" customWidth="1"/>
    <col min="7917" max="7917" width="13.28515625" style="11" bestFit="1" customWidth="1"/>
    <col min="7918" max="7921" width="11.42578125" style="11" customWidth="1"/>
    <col min="7922" max="7922" width="12.5703125" style="11" bestFit="1" customWidth="1"/>
    <col min="7923" max="7923" width="13.42578125" style="11" bestFit="1" customWidth="1"/>
    <col min="7924" max="7925" width="11.42578125" style="11"/>
    <col min="7926" max="7926" width="60" style="11" bestFit="1" customWidth="1"/>
    <col min="7927" max="8113" width="11.42578125" style="11"/>
    <col min="8114" max="8114" width="9.5703125" style="11" customWidth="1"/>
    <col min="8115" max="8115" width="5.140625" style="11" customWidth="1"/>
    <col min="8116" max="8122" width="16.42578125" style="11" customWidth="1"/>
    <col min="8123" max="8123" width="9.28515625" style="11" customWidth="1"/>
    <col min="8124" max="8125" width="0" style="11" hidden="1" customWidth="1"/>
    <col min="8126" max="8126" width="15.140625" style="11" customWidth="1"/>
    <col min="8127" max="8127" width="12.140625" style="11" customWidth="1"/>
    <col min="8128" max="8128" width="16" style="11" customWidth="1"/>
    <col min="8129" max="8129" width="13.140625" style="11" customWidth="1"/>
    <col min="8130" max="8130" width="13.42578125" style="11" customWidth="1"/>
    <col min="8131" max="8131" width="13.7109375" style="11" customWidth="1"/>
    <col min="8132" max="8132" width="12.7109375" style="11" bestFit="1" customWidth="1"/>
    <col min="8133" max="8133" width="15.5703125" style="11" customWidth="1"/>
    <col min="8134" max="8134" width="15.7109375" style="11" customWidth="1"/>
    <col min="8135" max="8135" width="10.5703125" style="11" customWidth="1"/>
    <col min="8136" max="8136" width="9.85546875" style="11" customWidth="1"/>
    <col min="8137" max="8138" width="0" style="11" hidden="1" customWidth="1"/>
    <col min="8139" max="8139" width="16.140625" style="11" bestFit="1" customWidth="1"/>
    <col min="8140" max="8140" width="15.7109375" style="11" customWidth="1"/>
    <col min="8141" max="8141" width="0" style="11" hidden="1" customWidth="1"/>
    <col min="8142" max="8142" width="12.7109375" style="11" bestFit="1" customWidth="1"/>
    <col min="8143" max="8143" width="14" style="11" customWidth="1"/>
    <col min="8144" max="8144" width="0" style="11" hidden="1" customWidth="1"/>
    <col min="8145" max="8145" width="14.42578125" style="11" bestFit="1" customWidth="1"/>
    <col min="8146" max="8146" width="14.85546875" style="11" bestFit="1" customWidth="1"/>
    <col min="8147" max="8171" width="11.42578125" style="11" customWidth="1"/>
    <col min="8172" max="8172" width="16.5703125" style="11" bestFit="1" customWidth="1"/>
    <col min="8173" max="8173" width="13.28515625" style="11" bestFit="1" customWidth="1"/>
    <col min="8174" max="8177" width="11.42578125" style="11" customWidth="1"/>
    <col min="8178" max="8178" width="12.5703125" style="11" bestFit="1" customWidth="1"/>
    <col min="8179" max="8179" width="13.42578125" style="11" bestFit="1" customWidth="1"/>
    <col min="8180" max="8181" width="11.42578125" style="11"/>
    <col min="8182" max="8182" width="60" style="11" bestFit="1" customWidth="1"/>
    <col min="8183" max="8369" width="11.42578125" style="11"/>
    <col min="8370" max="8370" width="9.5703125" style="11" customWidth="1"/>
    <col min="8371" max="8371" width="5.140625" style="11" customWidth="1"/>
    <col min="8372" max="8378" width="16.42578125" style="11" customWidth="1"/>
    <col min="8379" max="8379" width="9.28515625" style="11" customWidth="1"/>
    <col min="8380" max="8381" width="0" style="11" hidden="1" customWidth="1"/>
    <col min="8382" max="8382" width="15.140625" style="11" customWidth="1"/>
    <col min="8383" max="8383" width="12.140625" style="11" customWidth="1"/>
    <col min="8384" max="8384" width="16" style="11" customWidth="1"/>
    <col min="8385" max="8385" width="13.140625" style="11" customWidth="1"/>
    <col min="8386" max="8386" width="13.42578125" style="11" customWidth="1"/>
    <col min="8387" max="8387" width="13.7109375" style="11" customWidth="1"/>
    <col min="8388" max="8388" width="12.7109375" style="11" bestFit="1" customWidth="1"/>
    <col min="8389" max="8389" width="15.5703125" style="11" customWidth="1"/>
    <col min="8390" max="8390" width="15.7109375" style="11" customWidth="1"/>
    <col min="8391" max="8391" width="10.5703125" style="11" customWidth="1"/>
    <col min="8392" max="8392" width="9.85546875" style="11" customWidth="1"/>
    <col min="8393" max="8394" width="0" style="11" hidden="1" customWidth="1"/>
    <col min="8395" max="8395" width="16.140625" style="11" bestFit="1" customWidth="1"/>
    <col min="8396" max="8396" width="15.7109375" style="11" customWidth="1"/>
    <col min="8397" max="8397" width="0" style="11" hidden="1" customWidth="1"/>
    <col min="8398" max="8398" width="12.7109375" style="11" bestFit="1" customWidth="1"/>
    <col min="8399" max="8399" width="14" style="11" customWidth="1"/>
    <col min="8400" max="8400" width="0" style="11" hidden="1" customWidth="1"/>
    <col min="8401" max="8401" width="14.42578125" style="11" bestFit="1" customWidth="1"/>
    <col min="8402" max="8402" width="14.85546875" style="11" bestFit="1" customWidth="1"/>
    <col min="8403" max="8427" width="11.42578125" style="11" customWidth="1"/>
    <col min="8428" max="8428" width="16.5703125" style="11" bestFit="1" customWidth="1"/>
    <col min="8429" max="8429" width="13.28515625" style="11" bestFit="1" customWidth="1"/>
    <col min="8430" max="8433" width="11.42578125" style="11" customWidth="1"/>
    <col min="8434" max="8434" width="12.5703125" style="11" bestFit="1" customWidth="1"/>
    <col min="8435" max="8435" width="13.42578125" style="11" bestFit="1" customWidth="1"/>
    <col min="8436" max="8437" width="11.42578125" style="11"/>
    <col min="8438" max="8438" width="60" style="11" bestFit="1" customWidth="1"/>
    <col min="8439" max="8625" width="11.42578125" style="11"/>
    <col min="8626" max="8626" width="9.5703125" style="11" customWidth="1"/>
    <col min="8627" max="8627" width="5.140625" style="11" customWidth="1"/>
    <col min="8628" max="8634" width="16.42578125" style="11" customWidth="1"/>
    <col min="8635" max="8635" width="9.28515625" style="11" customWidth="1"/>
    <col min="8636" max="8637" width="0" style="11" hidden="1" customWidth="1"/>
    <col min="8638" max="8638" width="15.140625" style="11" customWidth="1"/>
    <col min="8639" max="8639" width="12.140625" style="11" customWidth="1"/>
    <col min="8640" max="8640" width="16" style="11" customWidth="1"/>
    <col min="8641" max="8641" width="13.140625" style="11" customWidth="1"/>
    <col min="8642" max="8642" width="13.42578125" style="11" customWidth="1"/>
    <col min="8643" max="8643" width="13.7109375" style="11" customWidth="1"/>
    <col min="8644" max="8644" width="12.7109375" style="11" bestFit="1" customWidth="1"/>
    <col min="8645" max="8645" width="15.5703125" style="11" customWidth="1"/>
    <col min="8646" max="8646" width="15.7109375" style="11" customWidth="1"/>
    <col min="8647" max="8647" width="10.5703125" style="11" customWidth="1"/>
    <col min="8648" max="8648" width="9.85546875" style="11" customWidth="1"/>
    <col min="8649" max="8650" width="0" style="11" hidden="1" customWidth="1"/>
    <col min="8651" max="8651" width="16.140625" style="11" bestFit="1" customWidth="1"/>
    <col min="8652" max="8652" width="15.7109375" style="11" customWidth="1"/>
    <col min="8653" max="8653" width="0" style="11" hidden="1" customWidth="1"/>
    <col min="8654" max="8654" width="12.7109375" style="11" bestFit="1" customWidth="1"/>
    <col min="8655" max="8655" width="14" style="11" customWidth="1"/>
    <col min="8656" max="8656" width="0" style="11" hidden="1" customWidth="1"/>
    <col min="8657" max="8657" width="14.42578125" style="11" bestFit="1" customWidth="1"/>
    <col min="8658" max="8658" width="14.85546875" style="11" bestFit="1" customWidth="1"/>
    <col min="8659" max="8683" width="11.42578125" style="11" customWidth="1"/>
    <col min="8684" max="8684" width="16.5703125" style="11" bestFit="1" customWidth="1"/>
    <col min="8685" max="8685" width="13.28515625" style="11" bestFit="1" customWidth="1"/>
    <col min="8686" max="8689" width="11.42578125" style="11" customWidth="1"/>
    <col min="8690" max="8690" width="12.5703125" style="11" bestFit="1" customWidth="1"/>
    <col min="8691" max="8691" width="13.42578125" style="11" bestFit="1" customWidth="1"/>
    <col min="8692" max="8693" width="11.42578125" style="11"/>
    <col min="8694" max="8694" width="60" style="11" bestFit="1" customWidth="1"/>
    <col min="8695" max="8881" width="11.42578125" style="11"/>
    <col min="8882" max="8882" width="9.5703125" style="11" customWidth="1"/>
    <col min="8883" max="8883" width="5.140625" style="11" customWidth="1"/>
    <col min="8884" max="8890" width="16.42578125" style="11" customWidth="1"/>
    <col min="8891" max="8891" width="9.28515625" style="11" customWidth="1"/>
    <col min="8892" max="8893" width="0" style="11" hidden="1" customWidth="1"/>
    <col min="8894" max="8894" width="15.140625" style="11" customWidth="1"/>
    <col min="8895" max="8895" width="12.140625" style="11" customWidth="1"/>
    <col min="8896" max="8896" width="16" style="11" customWidth="1"/>
    <col min="8897" max="8897" width="13.140625" style="11" customWidth="1"/>
    <col min="8898" max="8898" width="13.42578125" style="11" customWidth="1"/>
    <col min="8899" max="8899" width="13.7109375" style="11" customWidth="1"/>
    <col min="8900" max="8900" width="12.7109375" style="11" bestFit="1" customWidth="1"/>
    <col min="8901" max="8901" width="15.5703125" style="11" customWidth="1"/>
    <col min="8902" max="8902" width="15.7109375" style="11" customWidth="1"/>
    <col min="8903" max="8903" width="10.5703125" style="11" customWidth="1"/>
    <col min="8904" max="8904" width="9.85546875" style="11" customWidth="1"/>
    <col min="8905" max="8906" width="0" style="11" hidden="1" customWidth="1"/>
    <col min="8907" max="8907" width="16.140625" style="11" bestFit="1" customWidth="1"/>
    <col min="8908" max="8908" width="15.7109375" style="11" customWidth="1"/>
    <col min="8909" max="8909" width="0" style="11" hidden="1" customWidth="1"/>
    <col min="8910" max="8910" width="12.7109375" style="11" bestFit="1" customWidth="1"/>
    <col min="8911" max="8911" width="14" style="11" customWidth="1"/>
    <col min="8912" max="8912" width="0" style="11" hidden="1" customWidth="1"/>
    <col min="8913" max="8913" width="14.42578125" style="11" bestFit="1" customWidth="1"/>
    <col min="8914" max="8914" width="14.85546875" style="11" bestFit="1" customWidth="1"/>
    <col min="8915" max="8939" width="11.42578125" style="11" customWidth="1"/>
    <col min="8940" max="8940" width="16.5703125" style="11" bestFit="1" customWidth="1"/>
    <col min="8941" max="8941" width="13.28515625" style="11" bestFit="1" customWidth="1"/>
    <col min="8942" max="8945" width="11.42578125" style="11" customWidth="1"/>
    <col min="8946" max="8946" width="12.5703125" style="11" bestFit="1" customWidth="1"/>
    <col min="8947" max="8947" width="13.42578125" style="11" bestFit="1" customWidth="1"/>
    <col min="8948" max="8949" width="11.42578125" style="11"/>
    <col min="8950" max="8950" width="60" style="11" bestFit="1" customWidth="1"/>
    <col min="8951" max="9137" width="11.42578125" style="11"/>
    <col min="9138" max="9138" width="9.5703125" style="11" customWidth="1"/>
    <col min="9139" max="9139" width="5.140625" style="11" customWidth="1"/>
    <col min="9140" max="9146" width="16.42578125" style="11" customWidth="1"/>
    <col min="9147" max="9147" width="9.28515625" style="11" customWidth="1"/>
    <col min="9148" max="9149" width="0" style="11" hidden="1" customWidth="1"/>
    <col min="9150" max="9150" width="15.140625" style="11" customWidth="1"/>
    <col min="9151" max="9151" width="12.140625" style="11" customWidth="1"/>
    <col min="9152" max="9152" width="16" style="11" customWidth="1"/>
    <col min="9153" max="9153" width="13.140625" style="11" customWidth="1"/>
    <col min="9154" max="9154" width="13.42578125" style="11" customWidth="1"/>
    <col min="9155" max="9155" width="13.7109375" style="11" customWidth="1"/>
    <col min="9156" max="9156" width="12.7109375" style="11" bestFit="1" customWidth="1"/>
    <col min="9157" max="9157" width="15.5703125" style="11" customWidth="1"/>
    <col min="9158" max="9158" width="15.7109375" style="11" customWidth="1"/>
    <col min="9159" max="9159" width="10.5703125" style="11" customWidth="1"/>
    <col min="9160" max="9160" width="9.85546875" style="11" customWidth="1"/>
    <col min="9161" max="9162" width="0" style="11" hidden="1" customWidth="1"/>
    <col min="9163" max="9163" width="16.140625" style="11" bestFit="1" customWidth="1"/>
    <col min="9164" max="9164" width="15.7109375" style="11" customWidth="1"/>
    <col min="9165" max="9165" width="0" style="11" hidden="1" customWidth="1"/>
    <col min="9166" max="9166" width="12.7109375" style="11" bestFit="1" customWidth="1"/>
    <col min="9167" max="9167" width="14" style="11" customWidth="1"/>
    <col min="9168" max="9168" width="0" style="11" hidden="1" customWidth="1"/>
    <col min="9169" max="9169" width="14.42578125" style="11" bestFit="1" customWidth="1"/>
    <col min="9170" max="9170" width="14.85546875" style="11" bestFit="1" customWidth="1"/>
    <col min="9171" max="9195" width="11.42578125" style="11" customWidth="1"/>
    <col min="9196" max="9196" width="16.5703125" style="11" bestFit="1" customWidth="1"/>
    <col min="9197" max="9197" width="13.28515625" style="11" bestFit="1" customWidth="1"/>
    <col min="9198" max="9201" width="11.42578125" style="11" customWidth="1"/>
    <col min="9202" max="9202" width="12.5703125" style="11" bestFit="1" customWidth="1"/>
    <col min="9203" max="9203" width="13.42578125" style="11" bestFit="1" customWidth="1"/>
    <col min="9204" max="9205" width="11.42578125" style="11"/>
    <col min="9206" max="9206" width="60" style="11" bestFit="1" customWidth="1"/>
    <col min="9207" max="9393" width="11.42578125" style="11"/>
    <col min="9394" max="9394" width="9.5703125" style="11" customWidth="1"/>
    <col min="9395" max="9395" width="5.140625" style="11" customWidth="1"/>
    <col min="9396" max="9402" width="16.42578125" style="11" customWidth="1"/>
    <col min="9403" max="9403" width="9.28515625" style="11" customWidth="1"/>
    <col min="9404" max="9405" width="0" style="11" hidden="1" customWidth="1"/>
    <col min="9406" max="9406" width="15.140625" style="11" customWidth="1"/>
    <col min="9407" max="9407" width="12.140625" style="11" customWidth="1"/>
    <col min="9408" max="9408" width="16" style="11" customWidth="1"/>
    <col min="9409" max="9409" width="13.140625" style="11" customWidth="1"/>
    <col min="9410" max="9410" width="13.42578125" style="11" customWidth="1"/>
    <col min="9411" max="9411" width="13.7109375" style="11" customWidth="1"/>
    <col min="9412" max="9412" width="12.7109375" style="11" bestFit="1" customWidth="1"/>
    <col min="9413" max="9413" width="15.5703125" style="11" customWidth="1"/>
    <col min="9414" max="9414" width="15.7109375" style="11" customWidth="1"/>
    <col min="9415" max="9415" width="10.5703125" style="11" customWidth="1"/>
    <col min="9416" max="9416" width="9.85546875" style="11" customWidth="1"/>
    <col min="9417" max="9418" width="0" style="11" hidden="1" customWidth="1"/>
    <col min="9419" max="9419" width="16.140625" style="11" bestFit="1" customWidth="1"/>
    <col min="9420" max="9420" width="15.7109375" style="11" customWidth="1"/>
    <col min="9421" max="9421" width="0" style="11" hidden="1" customWidth="1"/>
    <col min="9422" max="9422" width="12.7109375" style="11" bestFit="1" customWidth="1"/>
    <col min="9423" max="9423" width="14" style="11" customWidth="1"/>
    <col min="9424" max="9424" width="0" style="11" hidden="1" customWidth="1"/>
    <col min="9425" max="9425" width="14.42578125" style="11" bestFit="1" customWidth="1"/>
    <col min="9426" max="9426" width="14.85546875" style="11" bestFit="1" customWidth="1"/>
    <col min="9427" max="9451" width="11.42578125" style="11" customWidth="1"/>
    <col min="9452" max="9452" width="16.5703125" style="11" bestFit="1" customWidth="1"/>
    <col min="9453" max="9453" width="13.28515625" style="11" bestFit="1" customWidth="1"/>
    <col min="9454" max="9457" width="11.42578125" style="11" customWidth="1"/>
    <col min="9458" max="9458" width="12.5703125" style="11" bestFit="1" customWidth="1"/>
    <col min="9459" max="9459" width="13.42578125" style="11" bestFit="1" customWidth="1"/>
    <col min="9460" max="9461" width="11.42578125" style="11"/>
    <col min="9462" max="9462" width="60" style="11" bestFit="1" customWidth="1"/>
    <col min="9463" max="9649" width="11.42578125" style="11"/>
    <col min="9650" max="9650" width="9.5703125" style="11" customWidth="1"/>
    <col min="9651" max="9651" width="5.140625" style="11" customWidth="1"/>
    <col min="9652" max="9658" width="16.42578125" style="11" customWidth="1"/>
    <col min="9659" max="9659" width="9.28515625" style="11" customWidth="1"/>
    <col min="9660" max="9661" width="0" style="11" hidden="1" customWidth="1"/>
    <col min="9662" max="9662" width="15.140625" style="11" customWidth="1"/>
    <col min="9663" max="9663" width="12.140625" style="11" customWidth="1"/>
    <col min="9664" max="9664" width="16" style="11" customWidth="1"/>
    <col min="9665" max="9665" width="13.140625" style="11" customWidth="1"/>
    <col min="9666" max="9666" width="13.42578125" style="11" customWidth="1"/>
    <col min="9667" max="9667" width="13.7109375" style="11" customWidth="1"/>
    <col min="9668" max="9668" width="12.7109375" style="11" bestFit="1" customWidth="1"/>
    <col min="9669" max="9669" width="15.5703125" style="11" customWidth="1"/>
    <col min="9670" max="9670" width="15.7109375" style="11" customWidth="1"/>
    <col min="9671" max="9671" width="10.5703125" style="11" customWidth="1"/>
    <col min="9672" max="9672" width="9.85546875" style="11" customWidth="1"/>
    <col min="9673" max="9674" width="0" style="11" hidden="1" customWidth="1"/>
    <col min="9675" max="9675" width="16.140625" style="11" bestFit="1" customWidth="1"/>
    <col min="9676" max="9676" width="15.7109375" style="11" customWidth="1"/>
    <col min="9677" max="9677" width="0" style="11" hidden="1" customWidth="1"/>
    <col min="9678" max="9678" width="12.7109375" style="11" bestFit="1" customWidth="1"/>
    <col min="9679" max="9679" width="14" style="11" customWidth="1"/>
    <col min="9680" max="9680" width="0" style="11" hidden="1" customWidth="1"/>
    <col min="9681" max="9681" width="14.42578125" style="11" bestFit="1" customWidth="1"/>
    <col min="9682" max="9682" width="14.85546875" style="11" bestFit="1" customWidth="1"/>
    <col min="9683" max="9707" width="11.42578125" style="11" customWidth="1"/>
    <col min="9708" max="9708" width="16.5703125" style="11" bestFit="1" customWidth="1"/>
    <col min="9709" max="9709" width="13.28515625" style="11" bestFit="1" customWidth="1"/>
    <col min="9710" max="9713" width="11.42578125" style="11" customWidth="1"/>
    <col min="9714" max="9714" width="12.5703125" style="11" bestFit="1" customWidth="1"/>
    <col min="9715" max="9715" width="13.42578125" style="11" bestFit="1" customWidth="1"/>
    <col min="9716" max="9717" width="11.42578125" style="11"/>
    <col min="9718" max="9718" width="60" style="11" bestFit="1" customWidth="1"/>
    <col min="9719" max="9905" width="11.42578125" style="11"/>
    <col min="9906" max="9906" width="9.5703125" style="11" customWidth="1"/>
    <col min="9907" max="9907" width="5.140625" style="11" customWidth="1"/>
    <col min="9908" max="9914" width="16.42578125" style="11" customWidth="1"/>
    <col min="9915" max="9915" width="9.28515625" style="11" customWidth="1"/>
    <col min="9916" max="9917" width="0" style="11" hidden="1" customWidth="1"/>
    <col min="9918" max="9918" width="15.140625" style="11" customWidth="1"/>
    <col min="9919" max="9919" width="12.140625" style="11" customWidth="1"/>
    <col min="9920" max="9920" width="16" style="11" customWidth="1"/>
    <col min="9921" max="9921" width="13.140625" style="11" customWidth="1"/>
    <col min="9922" max="9922" width="13.42578125" style="11" customWidth="1"/>
    <col min="9923" max="9923" width="13.7109375" style="11" customWidth="1"/>
    <col min="9924" max="9924" width="12.7109375" style="11" bestFit="1" customWidth="1"/>
    <col min="9925" max="9925" width="15.5703125" style="11" customWidth="1"/>
    <col min="9926" max="9926" width="15.7109375" style="11" customWidth="1"/>
    <col min="9927" max="9927" width="10.5703125" style="11" customWidth="1"/>
    <col min="9928" max="9928" width="9.85546875" style="11" customWidth="1"/>
    <col min="9929" max="9930" width="0" style="11" hidden="1" customWidth="1"/>
    <col min="9931" max="9931" width="16.140625" style="11" bestFit="1" customWidth="1"/>
    <col min="9932" max="9932" width="15.7109375" style="11" customWidth="1"/>
    <col min="9933" max="9933" width="0" style="11" hidden="1" customWidth="1"/>
    <col min="9934" max="9934" width="12.7109375" style="11" bestFit="1" customWidth="1"/>
    <col min="9935" max="9935" width="14" style="11" customWidth="1"/>
    <col min="9936" max="9936" width="0" style="11" hidden="1" customWidth="1"/>
    <col min="9937" max="9937" width="14.42578125" style="11" bestFit="1" customWidth="1"/>
    <col min="9938" max="9938" width="14.85546875" style="11" bestFit="1" customWidth="1"/>
    <col min="9939" max="9963" width="11.42578125" style="11" customWidth="1"/>
    <col min="9964" max="9964" width="16.5703125" style="11" bestFit="1" customWidth="1"/>
    <col min="9965" max="9965" width="13.28515625" style="11" bestFit="1" customWidth="1"/>
    <col min="9966" max="9969" width="11.42578125" style="11" customWidth="1"/>
    <col min="9970" max="9970" width="12.5703125" style="11" bestFit="1" customWidth="1"/>
    <col min="9971" max="9971" width="13.42578125" style="11" bestFit="1" customWidth="1"/>
    <col min="9972" max="9973" width="11.42578125" style="11"/>
    <col min="9974" max="9974" width="60" style="11" bestFit="1" customWidth="1"/>
    <col min="9975" max="10161" width="11.42578125" style="11"/>
    <col min="10162" max="10162" width="9.5703125" style="11" customWidth="1"/>
    <col min="10163" max="10163" width="5.140625" style="11" customWidth="1"/>
    <col min="10164" max="10170" width="16.42578125" style="11" customWidth="1"/>
    <col min="10171" max="10171" width="9.28515625" style="11" customWidth="1"/>
    <col min="10172" max="10173" width="0" style="11" hidden="1" customWidth="1"/>
    <col min="10174" max="10174" width="15.140625" style="11" customWidth="1"/>
    <col min="10175" max="10175" width="12.140625" style="11" customWidth="1"/>
    <col min="10176" max="10176" width="16" style="11" customWidth="1"/>
    <col min="10177" max="10177" width="13.140625" style="11" customWidth="1"/>
    <col min="10178" max="10178" width="13.42578125" style="11" customWidth="1"/>
    <col min="10179" max="10179" width="13.7109375" style="11" customWidth="1"/>
    <col min="10180" max="10180" width="12.7109375" style="11" bestFit="1" customWidth="1"/>
    <col min="10181" max="10181" width="15.5703125" style="11" customWidth="1"/>
    <col min="10182" max="10182" width="15.7109375" style="11" customWidth="1"/>
    <col min="10183" max="10183" width="10.5703125" style="11" customWidth="1"/>
    <col min="10184" max="10184" width="9.85546875" style="11" customWidth="1"/>
    <col min="10185" max="10186" width="0" style="11" hidden="1" customWidth="1"/>
    <col min="10187" max="10187" width="16.140625" style="11" bestFit="1" customWidth="1"/>
    <col min="10188" max="10188" width="15.7109375" style="11" customWidth="1"/>
    <col min="10189" max="10189" width="0" style="11" hidden="1" customWidth="1"/>
    <col min="10190" max="10190" width="12.7109375" style="11" bestFit="1" customWidth="1"/>
    <col min="10191" max="10191" width="14" style="11" customWidth="1"/>
    <col min="10192" max="10192" width="0" style="11" hidden="1" customWidth="1"/>
    <col min="10193" max="10193" width="14.42578125" style="11" bestFit="1" customWidth="1"/>
    <col min="10194" max="10194" width="14.85546875" style="11" bestFit="1" customWidth="1"/>
    <col min="10195" max="10219" width="11.42578125" style="11" customWidth="1"/>
    <col min="10220" max="10220" width="16.5703125" style="11" bestFit="1" customWidth="1"/>
    <col min="10221" max="10221" width="13.28515625" style="11" bestFit="1" customWidth="1"/>
    <col min="10222" max="10225" width="11.42578125" style="11" customWidth="1"/>
    <col min="10226" max="10226" width="12.5703125" style="11" bestFit="1" customWidth="1"/>
    <col min="10227" max="10227" width="13.42578125" style="11" bestFit="1" customWidth="1"/>
    <col min="10228" max="10229" width="11.42578125" style="11"/>
    <col min="10230" max="10230" width="60" style="11" bestFit="1" customWidth="1"/>
    <col min="10231" max="10417" width="11.42578125" style="11"/>
    <col min="10418" max="10418" width="9.5703125" style="11" customWidth="1"/>
    <col min="10419" max="10419" width="5.140625" style="11" customWidth="1"/>
    <col min="10420" max="10426" width="16.42578125" style="11" customWidth="1"/>
    <col min="10427" max="10427" width="9.28515625" style="11" customWidth="1"/>
    <col min="10428" max="10429" width="0" style="11" hidden="1" customWidth="1"/>
    <col min="10430" max="10430" width="15.140625" style="11" customWidth="1"/>
    <col min="10431" max="10431" width="12.140625" style="11" customWidth="1"/>
    <col min="10432" max="10432" width="16" style="11" customWidth="1"/>
    <col min="10433" max="10433" width="13.140625" style="11" customWidth="1"/>
    <col min="10434" max="10434" width="13.42578125" style="11" customWidth="1"/>
    <col min="10435" max="10435" width="13.7109375" style="11" customWidth="1"/>
    <col min="10436" max="10436" width="12.7109375" style="11" bestFit="1" customWidth="1"/>
    <col min="10437" max="10437" width="15.5703125" style="11" customWidth="1"/>
    <col min="10438" max="10438" width="15.7109375" style="11" customWidth="1"/>
    <col min="10439" max="10439" width="10.5703125" style="11" customWidth="1"/>
    <col min="10440" max="10440" width="9.85546875" style="11" customWidth="1"/>
    <col min="10441" max="10442" width="0" style="11" hidden="1" customWidth="1"/>
    <col min="10443" max="10443" width="16.140625" style="11" bestFit="1" customWidth="1"/>
    <col min="10444" max="10444" width="15.7109375" style="11" customWidth="1"/>
    <col min="10445" max="10445" width="0" style="11" hidden="1" customWidth="1"/>
    <col min="10446" max="10446" width="12.7109375" style="11" bestFit="1" customWidth="1"/>
    <col min="10447" max="10447" width="14" style="11" customWidth="1"/>
    <col min="10448" max="10448" width="0" style="11" hidden="1" customWidth="1"/>
    <col min="10449" max="10449" width="14.42578125" style="11" bestFit="1" customWidth="1"/>
    <col min="10450" max="10450" width="14.85546875" style="11" bestFit="1" customWidth="1"/>
    <col min="10451" max="10475" width="11.42578125" style="11" customWidth="1"/>
    <col min="10476" max="10476" width="16.5703125" style="11" bestFit="1" customWidth="1"/>
    <col min="10477" max="10477" width="13.28515625" style="11" bestFit="1" customWidth="1"/>
    <col min="10478" max="10481" width="11.42578125" style="11" customWidth="1"/>
    <col min="10482" max="10482" width="12.5703125" style="11" bestFit="1" customWidth="1"/>
    <col min="10483" max="10483" width="13.42578125" style="11" bestFit="1" customWidth="1"/>
    <col min="10484" max="10485" width="11.42578125" style="11"/>
    <col min="10486" max="10486" width="60" style="11" bestFit="1" customWidth="1"/>
    <col min="10487" max="10673" width="11.42578125" style="11"/>
    <col min="10674" max="10674" width="9.5703125" style="11" customWidth="1"/>
    <col min="10675" max="10675" width="5.140625" style="11" customWidth="1"/>
    <col min="10676" max="10682" width="16.42578125" style="11" customWidth="1"/>
    <col min="10683" max="10683" width="9.28515625" style="11" customWidth="1"/>
    <col min="10684" max="10685" width="0" style="11" hidden="1" customWidth="1"/>
    <col min="10686" max="10686" width="15.140625" style="11" customWidth="1"/>
    <col min="10687" max="10687" width="12.140625" style="11" customWidth="1"/>
    <col min="10688" max="10688" width="16" style="11" customWidth="1"/>
    <col min="10689" max="10689" width="13.140625" style="11" customWidth="1"/>
    <col min="10690" max="10690" width="13.42578125" style="11" customWidth="1"/>
    <col min="10691" max="10691" width="13.7109375" style="11" customWidth="1"/>
    <col min="10692" max="10692" width="12.7109375" style="11" bestFit="1" customWidth="1"/>
    <col min="10693" max="10693" width="15.5703125" style="11" customWidth="1"/>
    <col min="10694" max="10694" width="15.7109375" style="11" customWidth="1"/>
    <col min="10695" max="10695" width="10.5703125" style="11" customWidth="1"/>
    <col min="10696" max="10696" width="9.85546875" style="11" customWidth="1"/>
    <col min="10697" max="10698" width="0" style="11" hidden="1" customWidth="1"/>
    <col min="10699" max="10699" width="16.140625" style="11" bestFit="1" customWidth="1"/>
    <col min="10700" max="10700" width="15.7109375" style="11" customWidth="1"/>
    <col min="10701" max="10701" width="0" style="11" hidden="1" customWidth="1"/>
    <col min="10702" max="10702" width="12.7109375" style="11" bestFit="1" customWidth="1"/>
    <col min="10703" max="10703" width="14" style="11" customWidth="1"/>
    <col min="10704" max="10704" width="0" style="11" hidden="1" customWidth="1"/>
    <col min="10705" max="10705" width="14.42578125" style="11" bestFit="1" customWidth="1"/>
    <col min="10706" max="10706" width="14.85546875" style="11" bestFit="1" customWidth="1"/>
    <col min="10707" max="10731" width="11.42578125" style="11" customWidth="1"/>
    <col min="10732" max="10732" width="16.5703125" style="11" bestFit="1" customWidth="1"/>
    <col min="10733" max="10733" width="13.28515625" style="11" bestFit="1" customWidth="1"/>
    <col min="10734" max="10737" width="11.42578125" style="11" customWidth="1"/>
    <col min="10738" max="10738" width="12.5703125" style="11" bestFit="1" customWidth="1"/>
    <col min="10739" max="10739" width="13.42578125" style="11" bestFit="1" customWidth="1"/>
    <col min="10740" max="10741" width="11.42578125" style="11"/>
    <col min="10742" max="10742" width="60" style="11" bestFit="1" customWidth="1"/>
    <col min="10743" max="10929" width="11.42578125" style="11"/>
    <col min="10930" max="10930" width="9.5703125" style="11" customWidth="1"/>
    <col min="10931" max="10931" width="5.140625" style="11" customWidth="1"/>
    <col min="10932" max="10938" width="16.42578125" style="11" customWidth="1"/>
    <col min="10939" max="10939" width="9.28515625" style="11" customWidth="1"/>
    <col min="10940" max="10941" width="0" style="11" hidden="1" customWidth="1"/>
    <col min="10942" max="10942" width="15.140625" style="11" customWidth="1"/>
    <col min="10943" max="10943" width="12.140625" style="11" customWidth="1"/>
    <col min="10944" max="10944" width="16" style="11" customWidth="1"/>
    <col min="10945" max="10945" width="13.140625" style="11" customWidth="1"/>
    <col min="10946" max="10946" width="13.42578125" style="11" customWidth="1"/>
    <col min="10947" max="10947" width="13.7109375" style="11" customWidth="1"/>
    <col min="10948" max="10948" width="12.7109375" style="11" bestFit="1" customWidth="1"/>
    <col min="10949" max="10949" width="15.5703125" style="11" customWidth="1"/>
    <col min="10950" max="10950" width="15.7109375" style="11" customWidth="1"/>
    <col min="10951" max="10951" width="10.5703125" style="11" customWidth="1"/>
    <col min="10952" max="10952" width="9.85546875" style="11" customWidth="1"/>
    <col min="10953" max="10954" width="0" style="11" hidden="1" customWidth="1"/>
    <col min="10955" max="10955" width="16.140625" style="11" bestFit="1" customWidth="1"/>
    <col min="10956" max="10956" width="15.7109375" style="11" customWidth="1"/>
    <col min="10957" max="10957" width="0" style="11" hidden="1" customWidth="1"/>
    <col min="10958" max="10958" width="12.7109375" style="11" bestFit="1" customWidth="1"/>
    <col min="10959" max="10959" width="14" style="11" customWidth="1"/>
    <col min="10960" max="10960" width="0" style="11" hidden="1" customWidth="1"/>
    <col min="10961" max="10961" width="14.42578125" style="11" bestFit="1" customWidth="1"/>
    <col min="10962" max="10962" width="14.85546875" style="11" bestFit="1" customWidth="1"/>
    <col min="10963" max="10987" width="11.42578125" style="11" customWidth="1"/>
    <col min="10988" max="10988" width="16.5703125" style="11" bestFit="1" customWidth="1"/>
    <col min="10989" max="10989" width="13.28515625" style="11" bestFit="1" customWidth="1"/>
    <col min="10990" max="10993" width="11.42578125" style="11" customWidth="1"/>
    <col min="10994" max="10994" width="12.5703125" style="11" bestFit="1" customWidth="1"/>
    <col min="10995" max="10995" width="13.42578125" style="11" bestFit="1" customWidth="1"/>
    <col min="10996" max="10997" width="11.42578125" style="11"/>
    <col min="10998" max="10998" width="60" style="11" bestFit="1" customWidth="1"/>
    <col min="10999" max="11185" width="11.42578125" style="11"/>
    <col min="11186" max="11186" width="9.5703125" style="11" customWidth="1"/>
    <col min="11187" max="11187" width="5.140625" style="11" customWidth="1"/>
    <col min="11188" max="11194" width="16.42578125" style="11" customWidth="1"/>
    <col min="11195" max="11195" width="9.28515625" style="11" customWidth="1"/>
    <col min="11196" max="11197" width="0" style="11" hidden="1" customWidth="1"/>
    <col min="11198" max="11198" width="15.140625" style="11" customWidth="1"/>
    <col min="11199" max="11199" width="12.140625" style="11" customWidth="1"/>
    <col min="11200" max="11200" width="16" style="11" customWidth="1"/>
    <col min="11201" max="11201" width="13.140625" style="11" customWidth="1"/>
    <col min="11202" max="11202" width="13.42578125" style="11" customWidth="1"/>
    <col min="11203" max="11203" width="13.7109375" style="11" customWidth="1"/>
    <col min="11204" max="11204" width="12.7109375" style="11" bestFit="1" customWidth="1"/>
    <col min="11205" max="11205" width="15.5703125" style="11" customWidth="1"/>
    <col min="11206" max="11206" width="15.7109375" style="11" customWidth="1"/>
    <col min="11207" max="11207" width="10.5703125" style="11" customWidth="1"/>
    <col min="11208" max="11208" width="9.85546875" style="11" customWidth="1"/>
    <col min="11209" max="11210" width="0" style="11" hidden="1" customWidth="1"/>
    <col min="11211" max="11211" width="16.140625" style="11" bestFit="1" customWidth="1"/>
    <col min="11212" max="11212" width="15.7109375" style="11" customWidth="1"/>
    <col min="11213" max="11213" width="0" style="11" hidden="1" customWidth="1"/>
    <col min="11214" max="11214" width="12.7109375" style="11" bestFit="1" customWidth="1"/>
    <col min="11215" max="11215" width="14" style="11" customWidth="1"/>
    <col min="11216" max="11216" width="0" style="11" hidden="1" customWidth="1"/>
    <col min="11217" max="11217" width="14.42578125" style="11" bestFit="1" customWidth="1"/>
    <col min="11218" max="11218" width="14.85546875" style="11" bestFit="1" customWidth="1"/>
    <col min="11219" max="11243" width="11.42578125" style="11" customWidth="1"/>
    <col min="11244" max="11244" width="16.5703125" style="11" bestFit="1" customWidth="1"/>
    <col min="11245" max="11245" width="13.28515625" style="11" bestFit="1" customWidth="1"/>
    <col min="11246" max="11249" width="11.42578125" style="11" customWidth="1"/>
    <col min="11250" max="11250" width="12.5703125" style="11" bestFit="1" customWidth="1"/>
    <col min="11251" max="11251" width="13.42578125" style="11" bestFit="1" customWidth="1"/>
    <col min="11252" max="11253" width="11.42578125" style="11"/>
    <col min="11254" max="11254" width="60" style="11" bestFit="1" customWidth="1"/>
    <col min="11255" max="11441" width="11.42578125" style="11"/>
    <col min="11442" max="11442" width="9.5703125" style="11" customWidth="1"/>
    <col min="11443" max="11443" width="5.140625" style="11" customWidth="1"/>
    <col min="11444" max="11450" width="16.42578125" style="11" customWidth="1"/>
    <col min="11451" max="11451" width="9.28515625" style="11" customWidth="1"/>
    <col min="11452" max="11453" width="0" style="11" hidden="1" customWidth="1"/>
    <col min="11454" max="11454" width="15.140625" style="11" customWidth="1"/>
    <col min="11455" max="11455" width="12.140625" style="11" customWidth="1"/>
    <col min="11456" max="11456" width="16" style="11" customWidth="1"/>
    <col min="11457" max="11457" width="13.140625" style="11" customWidth="1"/>
    <col min="11458" max="11458" width="13.42578125" style="11" customWidth="1"/>
    <col min="11459" max="11459" width="13.7109375" style="11" customWidth="1"/>
    <col min="11460" max="11460" width="12.7109375" style="11" bestFit="1" customWidth="1"/>
    <col min="11461" max="11461" width="15.5703125" style="11" customWidth="1"/>
    <col min="11462" max="11462" width="15.7109375" style="11" customWidth="1"/>
    <col min="11463" max="11463" width="10.5703125" style="11" customWidth="1"/>
    <col min="11464" max="11464" width="9.85546875" style="11" customWidth="1"/>
    <col min="11465" max="11466" width="0" style="11" hidden="1" customWidth="1"/>
    <col min="11467" max="11467" width="16.140625" style="11" bestFit="1" customWidth="1"/>
    <col min="11468" max="11468" width="15.7109375" style="11" customWidth="1"/>
    <col min="11469" max="11469" width="0" style="11" hidden="1" customWidth="1"/>
    <col min="11470" max="11470" width="12.7109375" style="11" bestFit="1" customWidth="1"/>
    <col min="11471" max="11471" width="14" style="11" customWidth="1"/>
    <col min="11472" max="11472" width="0" style="11" hidden="1" customWidth="1"/>
    <col min="11473" max="11473" width="14.42578125" style="11" bestFit="1" customWidth="1"/>
    <col min="11474" max="11474" width="14.85546875" style="11" bestFit="1" customWidth="1"/>
    <col min="11475" max="11499" width="11.42578125" style="11" customWidth="1"/>
    <col min="11500" max="11500" width="16.5703125" style="11" bestFit="1" customWidth="1"/>
    <col min="11501" max="11501" width="13.28515625" style="11" bestFit="1" customWidth="1"/>
    <col min="11502" max="11505" width="11.42578125" style="11" customWidth="1"/>
    <col min="11506" max="11506" width="12.5703125" style="11" bestFit="1" customWidth="1"/>
    <col min="11507" max="11507" width="13.42578125" style="11" bestFit="1" customWidth="1"/>
    <col min="11508" max="11509" width="11.42578125" style="11"/>
    <col min="11510" max="11510" width="60" style="11" bestFit="1" customWidth="1"/>
    <col min="11511" max="11697" width="11.42578125" style="11"/>
    <col min="11698" max="11698" width="9.5703125" style="11" customWidth="1"/>
    <col min="11699" max="11699" width="5.140625" style="11" customWidth="1"/>
    <col min="11700" max="11706" width="16.42578125" style="11" customWidth="1"/>
    <col min="11707" max="11707" width="9.28515625" style="11" customWidth="1"/>
    <col min="11708" max="11709" width="0" style="11" hidden="1" customWidth="1"/>
    <col min="11710" max="11710" width="15.140625" style="11" customWidth="1"/>
    <col min="11711" max="11711" width="12.140625" style="11" customWidth="1"/>
    <col min="11712" max="11712" width="16" style="11" customWidth="1"/>
    <col min="11713" max="11713" width="13.140625" style="11" customWidth="1"/>
    <col min="11714" max="11714" width="13.42578125" style="11" customWidth="1"/>
    <col min="11715" max="11715" width="13.7109375" style="11" customWidth="1"/>
    <col min="11716" max="11716" width="12.7109375" style="11" bestFit="1" customWidth="1"/>
    <col min="11717" max="11717" width="15.5703125" style="11" customWidth="1"/>
    <col min="11718" max="11718" width="15.7109375" style="11" customWidth="1"/>
    <col min="11719" max="11719" width="10.5703125" style="11" customWidth="1"/>
    <col min="11720" max="11720" width="9.85546875" style="11" customWidth="1"/>
    <col min="11721" max="11722" width="0" style="11" hidden="1" customWidth="1"/>
    <col min="11723" max="11723" width="16.140625" style="11" bestFit="1" customWidth="1"/>
    <col min="11724" max="11724" width="15.7109375" style="11" customWidth="1"/>
    <col min="11725" max="11725" width="0" style="11" hidden="1" customWidth="1"/>
    <col min="11726" max="11726" width="12.7109375" style="11" bestFit="1" customWidth="1"/>
    <col min="11727" max="11727" width="14" style="11" customWidth="1"/>
    <col min="11728" max="11728" width="0" style="11" hidden="1" customWidth="1"/>
    <col min="11729" max="11729" width="14.42578125" style="11" bestFit="1" customWidth="1"/>
    <col min="11730" max="11730" width="14.85546875" style="11" bestFit="1" customWidth="1"/>
    <col min="11731" max="11755" width="11.42578125" style="11" customWidth="1"/>
    <col min="11756" max="11756" width="16.5703125" style="11" bestFit="1" customWidth="1"/>
    <col min="11757" max="11757" width="13.28515625" style="11" bestFit="1" customWidth="1"/>
    <col min="11758" max="11761" width="11.42578125" style="11" customWidth="1"/>
    <col min="11762" max="11762" width="12.5703125" style="11" bestFit="1" customWidth="1"/>
    <col min="11763" max="11763" width="13.42578125" style="11" bestFit="1" customWidth="1"/>
    <col min="11764" max="11765" width="11.42578125" style="11"/>
    <col min="11766" max="11766" width="60" style="11" bestFit="1" customWidth="1"/>
    <col min="11767" max="11953" width="11.42578125" style="11"/>
    <col min="11954" max="11954" width="9.5703125" style="11" customWidth="1"/>
    <col min="11955" max="11955" width="5.140625" style="11" customWidth="1"/>
    <col min="11956" max="11962" width="16.42578125" style="11" customWidth="1"/>
    <col min="11963" max="11963" width="9.28515625" style="11" customWidth="1"/>
    <col min="11964" max="11965" width="0" style="11" hidden="1" customWidth="1"/>
    <col min="11966" max="11966" width="15.140625" style="11" customWidth="1"/>
    <col min="11967" max="11967" width="12.140625" style="11" customWidth="1"/>
    <col min="11968" max="11968" width="16" style="11" customWidth="1"/>
    <col min="11969" max="11969" width="13.140625" style="11" customWidth="1"/>
    <col min="11970" max="11970" width="13.42578125" style="11" customWidth="1"/>
    <col min="11971" max="11971" width="13.7109375" style="11" customWidth="1"/>
    <col min="11972" max="11972" width="12.7109375" style="11" bestFit="1" customWidth="1"/>
    <col min="11973" max="11973" width="15.5703125" style="11" customWidth="1"/>
    <col min="11974" max="11974" width="15.7109375" style="11" customWidth="1"/>
    <col min="11975" max="11975" width="10.5703125" style="11" customWidth="1"/>
    <col min="11976" max="11976" width="9.85546875" style="11" customWidth="1"/>
    <col min="11977" max="11978" width="0" style="11" hidden="1" customWidth="1"/>
    <col min="11979" max="11979" width="16.140625" style="11" bestFit="1" customWidth="1"/>
    <col min="11980" max="11980" width="15.7109375" style="11" customWidth="1"/>
    <col min="11981" max="11981" width="0" style="11" hidden="1" customWidth="1"/>
    <col min="11982" max="11982" width="12.7109375" style="11" bestFit="1" customWidth="1"/>
    <col min="11983" max="11983" width="14" style="11" customWidth="1"/>
    <col min="11984" max="11984" width="0" style="11" hidden="1" customWidth="1"/>
    <col min="11985" max="11985" width="14.42578125" style="11" bestFit="1" customWidth="1"/>
    <col min="11986" max="11986" width="14.85546875" style="11" bestFit="1" customWidth="1"/>
    <col min="11987" max="12011" width="11.42578125" style="11" customWidth="1"/>
    <col min="12012" max="12012" width="16.5703125" style="11" bestFit="1" customWidth="1"/>
    <col min="12013" max="12013" width="13.28515625" style="11" bestFit="1" customWidth="1"/>
    <col min="12014" max="12017" width="11.42578125" style="11" customWidth="1"/>
    <col min="12018" max="12018" width="12.5703125" style="11" bestFit="1" customWidth="1"/>
    <col min="12019" max="12019" width="13.42578125" style="11" bestFit="1" customWidth="1"/>
    <col min="12020" max="12021" width="11.42578125" style="11"/>
    <col min="12022" max="12022" width="60" style="11" bestFit="1" customWidth="1"/>
    <col min="12023" max="12209" width="11.42578125" style="11"/>
    <col min="12210" max="12210" width="9.5703125" style="11" customWidth="1"/>
    <col min="12211" max="12211" width="5.140625" style="11" customWidth="1"/>
    <col min="12212" max="12218" width="16.42578125" style="11" customWidth="1"/>
    <col min="12219" max="12219" width="9.28515625" style="11" customWidth="1"/>
    <col min="12220" max="12221" width="0" style="11" hidden="1" customWidth="1"/>
    <col min="12222" max="12222" width="15.140625" style="11" customWidth="1"/>
    <col min="12223" max="12223" width="12.140625" style="11" customWidth="1"/>
    <col min="12224" max="12224" width="16" style="11" customWidth="1"/>
    <col min="12225" max="12225" width="13.140625" style="11" customWidth="1"/>
    <col min="12226" max="12226" width="13.42578125" style="11" customWidth="1"/>
    <col min="12227" max="12227" width="13.7109375" style="11" customWidth="1"/>
    <col min="12228" max="12228" width="12.7109375" style="11" bestFit="1" customWidth="1"/>
    <col min="12229" max="12229" width="15.5703125" style="11" customWidth="1"/>
    <col min="12230" max="12230" width="15.7109375" style="11" customWidth="1"/>
    <col min="12231" max="12231" width="10.5703125" style="11" customWidth="1"/>
    <col min="12232" max="12232" width="9.85546875" style="11" customWidth="1"/>
    <col min="12233" max="12234" width="0" style="11" hidden="1" customWidth="1"/>
    <col min="12235" max="12235" width="16.140625" style="11" bestFit="1" customWidth="1"/>
    <col min="12236" max="12236" width="15.7109375" style="11" customWidth="1"/>
    <col min="12237" max="12237" width="0" style="11" hidden="1" customWidth="1"/>
    <col min="12238" max="12238" width="12.7109375" style="11" bestFit="1" customWidth="1"/>
    <col min="12239" max="12239" width="14" style="11" customWidth="1"/>
    <col min="12240" max="12240" width="0" style="11" hidden="1" customWidth="1"/>
    <col min="12241" max="12241" width="14.42578125" style="11" bestFit="1" customWidth="1"/>
    <col min="12242" max="12242" width="14.85546875" style="11" bestFit="1" customWidth="1"/>
    <col min="12243" max="12267" width="11.42578125" style="11" customWidth="1"/>
    <col min="12268" max="12268" width="16.5703125" style="11" bestFit="1" customWidth="1"/>
    <col min="12269" max="12269" width="13.28515625" style="11" bestFit="1" customWidth="1"/>
    <col min="12270" max="12273" width="11.42578125" style="11" customWidth="1"/>
    <col min="12274" max="12274" width="12.5703125" style="11" bestFit="1" customWidth="1"/>
    <col min="12275" max="12275" width="13.42578125" style="11" bestFit="1" customWidth="1"/>
    <col min="12276" max="12277" width="11.42578125" style="11"/>
    <col min="12278" max="12278" width="60" style="11" bestFit="1" customWidth="1"/>
    <col min="12279" max="12465" width="11.42578125" style="11"/>
    <col min="12466" max="12466" width="9.5703125" style="11" customWidth="1"/>
    <col min="12467" max="12467" width="5.140625" style="11" customWidth="1"/>
    <col min="12468" max="12474" width="16.42578125" style="11" customWidth="1"/>
    <col min="12475" max="12475" width="9.28515625" style="11" customWidth="1"/>
    <col min="12476" max="12477" width="0" style="11" hidden="1" customWidth="1"/>
    <col min="12478" max="12478" width="15.140625" style="11" customWidth="1"/>
    <col min="12479" max="12479" width="12.140625" style="11" customWidth="1"/>
    <col min="12480" max="12480" width="16" style="11" customWidth="1"/>
    <col min="12481" max="12481" width="13.140625" style="11" customWidth="1"/>
    <col min="12482" max="12482" width="13.42578125" style="11" customWidth="1"/>
    <col min="12483" max="12483" width="13.7109375" style="11" customWidth="1"/>
    <col min="12484" max="12484" width="12.7109375" style="11" bestFit="1" customWidth="1"/>
    <col min="12485" max="12485" width="15.5703125" style="11" customWidth="1"/>
    <col min="12486" max="12486" width="15.7109375" style="11" customWidth="1"/>
    <col min="12487" max="12487" width="10.5703125" style="11" customWidth="1"/>
    <col min="12488" max="12488" width="9.85546875" style="11" customWidth="1"/>
    <col min="12489" max="12490" width="0" style="11" hidden="1" customWidth="1"/>
    <col min="12491" max="12491" width="16.140625" style="11" bestFit="1" customWidth="1"/>
    <col min="12492" max="12492" width="15.7109375" style="11" customWidth="1"/>
    <col min="12493" max="12493" width="0" style="11" hidden="1" customWidth="1"/>
    <col min="12494" max="12494" width="12.7109375" style="11" bestFit="1" customWidth="1"/>
    <col min="12495" max="12495" width="14" style="11" customWidth="1"/>
    <col min="12496" max="12496" width="0" style="11" hidden="1" customWidth="1"/>
    <col min="12497" max="12497" width="14.42578125" style="11" bestFit="1" customWidth="1"/>
    <col min="12498" max="12498" width="14.85546875" style="11" bestFit="1" customWidth="1"/>
    <col min="12499" max="12523" width="11.42578125" style="11" customWidth="1"/>
    <col min="12524" max="12524" width="16.5703125" style="11" bestFit="1" customWidth="1"/>
    <col min="12525" max="12525" width="13.28515625" style="11" bestFit="1" customWidth="1"/>
    <col min="12526" max="12529" width="11.42578125" style="11" customWidth="1"/>
    <col min="12530" max="12530" width="12.5703125" style="11" bestFit="1" customWidth="1"/>
    <col min="12531" max="12531" width="13.42578125" style="11" bestFit="1" customWidth="1"/>
    <col min="12532" max="12533" width="11.42578125" style="11"/>
    <col min="12534" max="12534" width="60" style="11" bestFit="1" customWidth="1"/>
    <col min="12535" max="12721" width="11.42578125" style="11"/>
    <col min="12722" max="12722" width="9.5703125" style="11" customWidth="1"/>
    <col min="12723" max="12723" width="5.140625" style="11" customWidth="1"/>
    <col min="12724" max="12730" width="16.42578125" style="11" customWidth="1"/>
    <col min="12731" max="12731" width="9.28515625" style="11" customWidth="1"/>
    <col min="12732" max="12733" width="0" style="11" hidden="1" customWidth="1"/>
    <col min="12734" max="12734" width="15.140625" style="11" customWidth="1"/>
    <col min="12735" max="12735" width="12.140625" style="11" customWidth="1"/>
    <col min="12736" max="12736" width="16" style="11" customWidth="1"/>
    <col min="12737" max="12737" width="13.140625" style="11" customWidth="1"/>
    <col min="12738" max="12738" width="13.42578125" style="11" customWidth="1"/>
    <col min="12739" max="12739" width="13.7109375" style="11" customWidth="1"/>
    <col min="12740" max="12740" width="12.7109375" style="11" bestFit="1" customWidth="1"/>
    <col min="12741" max="12741" width="15.5703125" style="11" customWidth="1"/>
    <col min="12742" max="12742" width="15.7109375" style="11" customWidth="1"/>
    <col min="12743" max="12743" width="10.5703125" style="11" customWidth="1"/>
    <col min="12744" max="12744" width="9.85546875" style="11" customWidth="1"/>
    <col min="12745" max="12746" width="0" style="11" hidden="1" customWidth="1"/>
    <col min="12747" max="12747" width="16.140625" style="11" bestFit="1" customWidth="1"/>
    <col min="12748" max="12748" width="15.7109375" style="11" customWidth="1"/>
    <col min="12749" max="12749" width="0" style="11" hidden="1" customWidth="1"/>
    <col min="12750" max="12750" width="12.7109375" style="11" bestFit="1" customWidth="1"/>
    <col min="12751" max="12751" width="14" style="11" customWidth="1"/>
    <col min="12752" max="12752" width="0" style="11" hidden="1" customWidth="1"/>
    <col min="12753" max="12753" width="14.42578125" style="11" bestFit="1" customWidth="1"/>
    <col min="12754" max="12754" width="14.85546875" style="11" bestFit="1" customWidth="1"/>
    <col min="12755" max="12779" width="11.42578125" style="11" customWidth="1"/>
    <col min="12780" max="12780" width="16.5703125" style="11" bestFit="1" customWidth="1"/>
    <col min="12781" max="12781" width="13.28515625" style="11" bestFit="1" customWidth="1"/>
    <col min="12782" max="12785" width="11.42578125" style="11" customWidth="1"/>
    <col min="12786" max="12786" width="12.5703125" style="11" bestFit="1" customWidth="1"/>
    <col min="12787" max="12787" width="13.42578125" style="11" bestFit="1" customWidth="1"/>
    <col min="12788" max="12789" width="11.42578125" style="11"/>
    <col min="12790" max="12790" width="60" style="11" bestFit="1" customWidth="1"/>
    <col min="12791" max="12977" width="11.42578125" style="11"/>
    <col min="12978" max="12978" width="9.5703125" style="11" customWidth="1"/>
    <col min="12979" max="12979" width="5.140625" style="11" customWidth="1"/>
    <col min="12980" max="12986" width="16.42578125" style="11" customWidth="1"/>
    <col min="12987" max="12987" width="9.28515625" style="11" customWidth="1"/>
    <col min="12988" max="12989" width="0" style="11" hidden="1" customWidth="1"/>
    <col min="12990" max="12990" width="15.140625" style="11" customWidth="1"/>
    <col min="12991" max="12991" width="12.140625" style="11" customWidth="1"/>
    <col min="12992" max="12992" width="16" style="11" customWidth="1"/>
    <col min="12993" max="12993" width="13.140625" style="11" customWidth="1"/>
    <col min="12994" max="12994" width="13.42578125" style="11" customWidth="1"/>
    <col min="12995" max="12995" width="13.7109375" style="11" customWidth="1"/>
    <col min="12996" max="12996" width="12.7109375" style="11" bestFit="1" customWidth="1"/>
    <col min="12997" max="12997" width="15.5703125" style="11" customWidth="1"/>
    <col min="12998" max="12998" width="15.7109375" style="11" customWidth="1"/>
    <col min="12999" max="12999" width="10.5703125" style="11" customWidth="1"/>
    <col min="13000" max="13000" width="9.85546875" style="11" customWidth="1"/>
    <col min="13001" max="13002" width="0" style="11" hidden="1" customWidth="1"/>
    <col min="13003" max="13003" width="16.140625" style="11" bestFit="1" customWidth="1"/>
    <col min="13004" max="13004" width="15.7109375" style="11" customWidth="1"/>
    <col min="13005" max="13005" width="0" style="11" hidden="1" customWidth="1"/>
    <col min="13006" max="13006" width="12.7109375" style="11" bestFit="1" customWidth="1"/>
    <col min="13007" max="13007" width="14" style="11" customWidth="1"/>
    <col min="13008" max="13008" width="0" style="11" hidden="1" customWidth="1"/>
    <col min="13009" max="13009" width="14.42578125" style="11" bestFit="1" customWidth="1"/>
    <col min="13010" max="13010" width="14.85546875" style="11" bestFit="1" customWidth="1"/>
    <col min="13011" max="13035" width="11.42578125" style="11" customWidth="1"/>
    <col min="13036" max="13036" width="16.5703125" style="11" bestFit="1" customWidth="1"/>
    <col min="13037" max="13037" width="13.28515625" style="11" bestFit="1" customWidth="1"/>
    <col min="13038" max="13041" width="11.42578125" style="11" customWidth="1"/>
    <col min="13042" max="13042" width="12.5703125" style="11" bestFit="1" customWidth="1"/>
    <col min="13043" max="13043" width="13.42578125" style="11" bestFit="1" customWidth="1"/>
    <col min="13044" max="13045" width="11.42578125" style="11"/>
    <col min="13046" max="13046" width="60" style="11" bestFit="1" customWidth="1"/>
    <col min="13047" max="13233" width="11.42578125" style="11"/>
    <col min="13234" max="13234" width="9.5703125" style="11" customWidth="1"/>
    <col min="13235" max="13235" width="5.140625" style="11" customWidth="1"/>
    <col min="13236" max="13242" width="16.42578125" style="11" customWidth="1"/>
    <col min="13243" max="13243" width="9.28515625" style="11" customWidth="1"/>
    <col min="13244" max="13245" width="0" style="11" hidden="1" customWidth="1"/>
    <col min="13246" max="13246" width="15.140625" style="11" customWidth="1"/>
    <col min="13247" max="13247" width="12.140625" style="11" customWidth="1"/>
    <col min="13248" max="13248" width="16" style="11" customWidth="1"/>
    <col min="13249" max="13249" width="13.140625" style="11" customWidth="1"/>
    <col min="13250" max="13250" width="13.42578125" style="11" customWidth="1"/>
    <col min="13251" max="13251" width="13.7109375" style="11" customWidth="1"/>
    <col min="13252" max="13252" width="12.7109375" style="11" bestFit="1" customWidth="1"/>
    <col min="13253" max="13253" width="15.5703125" style="11" customWidth="1"/>
    <col min="13254" max="13254" width="15.7109375" style="11" customWidth="1"/>
    <col min="13255" max="13255" width="10.5703125" style="11" customWidth="1"/>
    <col min="13256" max="13256" width="9.85546875" style="11" customWidth="1"/>
    <col min="13257" max="13258" width="0" style="11" hidden="1" customWidth="1"/>
    <col min="13259" max="13259" width="16.140625" style="11" bestFit="1" customWidth="1"/>
    <col min="13260" max="13260" width="15.7109375" style="11" customWidth="1"/>
    <col min="13261" max="13261" width="0" style="11" hidden="1" customWidth="1"/>
    <col min="13262" max="13262" width="12.7109375" style="11" bestFit="1" customWidth="1"/>
    <col min="13263" max="13263" width="14" style="11" customWidth="1"/>
    <col min="13264" max="13264" width="0" style="11" hidden="1" customWidth="1"/>
    <col min="13265" max="13265" width="14.42578125" style="11" bestFit="1" customWidth="1"/>
    <col min="13266" max="13266" width="14.85546875" style="11" bestFit="1" customWidth="1"/>
    <col min="13267" max="13291" width="11.42578125" style="11" customWidth="1"/>
    <col min="13292" max="13292" width="16.5703125" style="11" bestFit="1" customWidth="1"/>
    <col min="13293" max="13293" width="13.28515625" style="11" bestFit="1" customWidth="1"/>
    <col min="13294" max="13297" width="11.42578125" style="11" customWidth="1"/>
    <col min="13298" max="13298" width="12.5703125" style="11" bestFit="1" customWidth="1"/>
    <col min="13299" max="13299" width="13.42578125" style="11" bestFit="1" customWidth="1"/>
    <col min="13300" max="13301" width="11.42578125" style="11"/>
    <col min="13302" max="13302" width="60" style="11" bestFit="1" customWidth="1"/>
    <col min="13303" max="13489" width="11.42578125" style="11"/>
    <col min="13490" max="13490" width="9.5703125" style="11" customWidth="1"/>
    <col min="13491" max="13491" width="5.140625" style="11" customWidth="1"/>
    <col min="13492" max="13498" width="16.42578125" style="11" customWidth="1"/>
    <col min="13499" max="13499" width="9.28515625" style="11" customWidth="1"/>
    <col min="13500" max="13501" width="0" style="11" hidden="1" customWidth="1"/>
    <col min="13502" max="13502" width="15.140625" style="11" customWidth="1"/>
    <col min="13503" max="13503" width="12.140625" style="11" customWidth="1"/>
    <col min="13504" max="13504" width="16" style="11" customWidth="1"/>
    <col min="13505" max="13505" width="13.140625" style="11" customWidth="1"/>
    <col min="13506" max="13506" width="13.42578125" style="11" customWidth="1"/>
    <col min="13507" max="13507" width="13.7109375" style="11" customWidth="1"/>
    <col min="13508" max="13508" width="12.7109375" style="11" bestFit="1" customWidth="1"/>
    <col min="13509" max="13509" width="15.5703125" style="11" customWidth="1"/>
    <col min="13510" max="13510" width="15.7109375" style="11" customWidth="1"/>
    <col min="13511" max="13511" width="10.5703125" style="11" customWidth="1"/>
    <col min="13512" max="13512" width="9.85546875" style="11" customWidth="1"/>
    <col min="13513" max="13514" width="0" style="11" hidden="1" customWidth="1"/>
    <col min="13515" max="13515" width="16.140625" style="11" bestFit="1" customWidth="1"/>
    <col min="13516" max="13516" width="15.7109375" style="11" customWidth="1"/>
    <col min="13517" max="13517" width="0" style="11" hidden="1" customWidth="1"/>
    <col min="13518" max="13518" width="12.7109375" style="11" bestFit="1" customWidth="1"/>
    <col min="13519" max="13519" width="14" style="11" customWidth="1"/>
    <col min="13520" max="13520" width="0" style="11" hidden="1" customWidth="1"/>
    <col min="13521" max="13521" width="14.42578125" style="11" bestFit="1" customWidth="1"/>
    <col min="13522" max="13522" width="14.85546875" style="11" bestFit="1" customWidth="1"/>
    <col min="13523" max="13547" width="11.42578125" style="11" customWidth="1"/>
    <col min="13548" max="13548" width="16.5703125" style="11" bestFit="1" customWidth="1"/>
    <col min="13549" max="13549" width="13.28515625" style="11" bestFit="1" customWidth="1"/>
    <col min="13550" max="13553" width="11.42578125" style="11" customWidth="1"/>
    <col min="13554" max="13554" width="12.5703125" style="11" bestFit="1" customWidth="1"/>
    <col min="13555" max="13555" width="13.42578125" style="11" bestFit="1" customWidth="1"/>
    <col min="13556" max="13557" width="11.42578125" style="11"/>
    <col min="13558" max="13558" width="60" style="11" bestFit="1" customWidth="1"/>
    <col min="13559" max="13745" width="11.42578125" style="11"/>
    <col min="13746" max="13746" width="9.5703125" style="11" customWidth="1"/>
    <col min="13747" max="13747" width="5.140625" style="11" customWidth="1"/>
    <col min="13748" max="13754" width="16.42578125" style="11" customWidth="1"/>
    <col min="13755" max="13755" width="9.28515625" style="11" customWidth="1"/>
    <col min="13756" max="13757" width="0" style="11" hidden="1" customWidth="1"/>
    <col min="13758" max="13758" width="15.140625" style="11" customWidth="1"/>
    <col min="13759" max="13759" width="12.140625" style="11" customWidth="1"/>
    <col min="13760" max="13760" width="16" style="11" customWidth="1"/>
    <col min="13761" max="13761" width="13.140625" style="11" customWidth="1"/>
    <col min="13762" max="13762" width="13.42578125" style="11" customWidth="1"/>
    <col min="13763" max="13763" width="13.7109375" style="11" customWidth="1"/>
    <col min="13764" max="13764" width="12.7109375" style="11" bestFit="1" customWidth="1"/>
    <col min="13765" max="13765" width="15.5703125" style="11" customWidth="1"/>
    <col min="13766" max="13766" width="15.7109375" style="11" customWidth="1"/>
    <col min="13767" max="13767" width="10.5703125" style="11" customWidth="1"/>
    <col min="13768" max="13768" width="9.85546875" style="11" customWidth="1"/>
    <col min="13769" max="13770" width="0" style="11" hidden="1" customWidth="1"/>
    <col min="13771" max="13771" width="16.140625" style="11" bestFit="1" customWidth="1"/>
    <col min="13772" max="13772" width="15.7109375" style="11" customWidth="1"/>
    <col min="13773" max="13773" width="0" style="11" hidden="1" customWidth="1"/>
    <col min="13774" max="13774" width="12.7109375" style="11" bestFit="1" customWidth="1"/>
    <col min="13775" max="13775" width="14" style="11" customWidth="1"/>
    <col min="13776" max="13776" width="0" style="11" hidden="1" customWidth="1"/>
    <col min="13777" max="13777" width="14.42578125" style="11" bestFit="1" customWidth="1"/>
    <col min="13778" max="13778" width="14.85546875" style="11" bestFit="1" customWidth="1"/>
    <col min="13779" max="13803" width="11.42578125" style="11" customWidth="1"/>
    <col min="13804" max="13804" width="16.5703125" style="11" bestFit="1" customWidth="1"/>
    <col min="13805" max="13805" width="13.28515625" style="11" bestFit="1" customWidth="1"/>
    <col min="13806" max="13809" width="11.42578125" style="11" customWidth="1"/>
    <col min="13810" max="13810" width="12.5703125" style="11" bestFit="1" customWidth="1"/>
    <col min="13811" max="13811" width="13.42578125" style="11" bestFit="1" customWidth="1"/>
    <col min="13812" max="13813" width="11.42578125" style="11"/>
    <col min="13814" max="13814" width="60" style="11" bestFit="1" customWidth="1"/>
    <col min="13815" max="14001" width="11.42578125" style="11"/>
    <col min="14002" max="14002" width="9.5703125" style="11" customWidth="1"/>
    <col min="14003" max="14003" width="5.140625" style="11" customWidth="1"/>
    <col min="14004" max="14010" width="16.42578125" style="11" customWidth="1"/>
    <col min="14011" max="14011" width="9.28515625" style="11" customWidth="1"/>
    <col min="14012" max="14013" width="0" style="11" hidden="1" customWidth="1"/>
    <col min="14014" max="14014" width="15.140625" style="11" customWidth="1"/>
    <col min="14015" max="14015" width="12.140625" style="11" customWidth="1"/>
    <col min="14016" max="14016" width="16" style="11" customWidth="1"/>
    <col min="14017" max="14017" width="13.140625" style="11" customWidth="1"/>
    <col min="14018" max="14018" width="13.42578125" style="11" customWidth="1"/>
    <col min="14019" max="14019" width="13.7109375" style="11" customWidth="1"/>
    <col min="14020" max="14020" width="12.7109375" style="11" bestFit="1" customWidth="1"/>
    <col min="14021" max="14021" width="15.5703125" style="11" customWidth="1"/>
    <col min="14022" max="14022" width="15.7109375" style="11" customWidth="1"/>
    <col min="14023" max="14023" width="10.5703125" style="11" customWidth="1"/>
    <col min="14024" max="14024" width="9.85546875" style="11" customWidth="1"/>
    <col min="14025" max="14026" width="0" style="11" hidden="1" customWidth="1"/>
    <col min="14027" max="14027" width="16.140625" style="11" bestFit="1" customWidth="1"/>
    <col min="14028" max="14028" width="15.7109375" style="11" customWidth="1"/>
    <col min="14029" max="14029" width="0" style="11" hidden="1" customWidth="1"/>
    <col min="14030" max="14030" width="12.7109375" style="11" bestFit="1" customWidth="1"/>
    <col min="14031" max="14031" width="14" style="11" customWidth="1"/>
    <col min="14032" max="14032" width="0" style="11" hidden="1" customWidth="1"/>
    <col min="14033" max="14033" width="14.42578125" style="11" bestFit="1" customWidth="1"/>
    <col min="14034" max="14034" width="14.85546875" style="11" bestFit="1" customWidth="1"/>
    <col min="14035" max="14059" width="11.42578125" style="11" customWidth="1"/>
    <col min="14060" max="14060" width="16.5703125" style="11" bestFit="1" customWidth="1"/>
    <col min="14061" max="14061" width="13.28515625" style="11" bestFit="1" customWidth="1"/>
    <col min="14062" max="14065" width="11.42578125" style="11" customWidth="1"/>
    <col min="14066" max="14066" width="12.5703125" style="11" bestFit="1" customWidth="1"/>
    <col min="14067" max="14067" width="13.42578125" style="11" bestFit="1" customWidth="1"/>
    <col min="14068" max="14069" width="11.42578125" style="11"/>
    <col min="14070" max="14070" width="60" style="11" bestFit="1" customWidth="1"/>
    <col min="14071" max="14257" width="11.42578125" style="11"/>
    <col min="14258" max="14258" width="9.5703125" style="11" customWidth="1"/>
    <col min="14259" max="14259" width="5.140625" style="11" customWidth="1"/>
    <col min="14260" max="14266" width="16.42578125" style="11" customWidth="1"/>
    <col min="14267" max="14267" width="9.28515625" style="11" customWidth="1"/>
    <col min="14268" max="14269" width="0" style="11" hidden="1" customWidth="1"/>
    <col min="14270" max="14270" width="15.140625" style="11" customWidth="1"/>
    <col min="14271" max="14271" width="12.140625" style="11" customWidth="1"/>
    <col min="14272" max="14272" width="16" style="11" customWidth="1"/>
    <col min="14273" max="14273" width="13.140625" style="11" customWidth="1"/>
    <col min="14274" max="14274" width="13.42578125" style="11" customWidth="1"/>
    <col min="14275" max="14275" width="13.7109375" style="11" customWidth="1"/>
    <col min="14276" max="14276" width="12.7109375" style="11" bestFit="1" customWidth="1"/>
    <col min="14277" max="14277" width="15.5703125" style="11" customWidth="1"/>
    <col min="14278" max="14278" width="15.7109375" style="11" customWidth="1"/>
    <col min="14279" max="14279" width="10.5703125" style="11" customWidth="1"/>
    <col min="14280" max="14280" width="9.85546875" style="11" customWidth="1"/>
    <col min="14281" max="14282" width="0" style="11" hidden="1" customWidth="1"/>
    <col min="14283" max="14283" width="16.140625" style="11" bestFit="1" customWidth="1"/>
    <col min="14284" max="14284" width="15.7109375" style="11" customWidth="1"/>
    <col min="14285" max="14285" width="0" style="11" hidden="1" customWidth="1"/>
    <col min="14286" max="14286" width="12.7109375" style="11" bestFit="1" customWidth="1"/>
    <col min="14287" max="14287" width="14" style="11" customWidth="1"/>
    <col min="14288" max="14288" width="0" style="11" hidden="1" customWidth="1"/>
    <col min="14289" max="14289" width="14.42578125" style="11" bestFit="1" customWidth="1"/>
    <col min="14290" max="14290" width="14.85546875" style="11" bestFit="1" customWidth="1"/>
    <col min="14291" max="14315" width="11.42578125" style="11" customWidth="1"/>
    <col min="14316" max="14316" width="16.5703125" style="11" bestFit="1" customWidth="1"/>
    <col min="14317" max="14317" width="13.28515625" style="11" bestFit="1" customWidth="1"/>
    <col min="14318" max="14321" width="11.42578125" style="11" customWidth="1"/>
    <col min="14322" max="14322" width="12.5703125" style="11" bestFit="1" customWidth="1"/>
    <col min="14323" max="14323" width="13.42578125" style="11" bestFit="1" customWidth="1"/>
    <col min="14324" max="14325" width="11.42578125" style="11"/>
    <col min="14326" max="14326" width="60" style="11" bestFit="1" customWidth="1"/>
    <col min="14327" max="14513" width="11.42578125" style="11"/>
    <col min="14514" max="14514" width="9.5703125" style="11" customWidth="1"/>
    <col min="14515" max="14515" width="5.140625" style="11" customWidth="1"/>
    <col min="14516" max="14522" width="16.42578125" style="11" customWidth="1"/>
    <col min="14523" max="14523" width="9.28515625" style="11" customWidth="1"/>
    <col min="14524" max="14525" width="0" style="11" hidden="1" customWidth="1"/>
    <col min="14526" max="14526" width="15.140625" style="11" customWidth="1"/>
    <col min="14527" max="14527" width="12.140625" style="11" customWidth="1"/>
    <col min="14528" max="14528" width="16" style="11" customWidth="1"/>
    <col min="14529" max="14529" width="13.140625" style="11" customWidth="1"/>
    <col min="14530" max="14530" width="13.42578125" style="11" customWidth="1"/>
    <col min="14531" max="14531" width="13.7109375" style="11" customWidth="1"/>
    <col min="14532" max="14532" width="12.7109375" style="11" bestFit="1" customWidth="1"/>
    <col min="14533" max="14533" width="15.5703125" style="11" customWidth="1"/>
    <col min="14534" max="14534" width="15.7109375" style="11" customWidth="1"/>
    <col min="14535" max="14535" width="10.5703125" style="11" customWidth="1"/>
    <col min="14536" max="14536" width="9.85546875" style="11" customWidth="1"/>
    <col min="14537" max="14538" width="0" style="11" hidden="1" customWidth="1"/>
    <col min="14539" max="14539" width="16.140625" style="11" bestFit="1" customWidth="1"/>
    <col min="14540" max="14540" width="15.7109375" style="11" customWidth="1"/>
    <col min="14541" max="14541" width="0" style="11" hidden="1" customWidth="1"/>
    <col min="14542" max="14542" width="12.7109375" style="11" bestFit="1" customWidth="1"/>
    <col min="14543" max="14543" width="14" style="11" customWidth="1"/>
    <col min="14544" max="14544" width="0" style="11" hidden="1" customWidth="1"/>
    <col min="14545" max="14545" width="14.42578125" style="11" bestFit="1" customWidth="1"/>
    <col min="14546" max="14546" width="14.85546875" style="11" bestFit="1" customWidth="1"/>
    <col min="14547" max="14571" width="11.42578125" style="11" customWidth="1"/>
    <col min="14572" max="14572" width="16.5703125" style="11" bestFit="1" customWidth="1"/>
    <col min="14573" max="14573" width="13.28515625" style="11" bestFit="1" customWidth="1"/>
    <col min="14574" max="14577" width="11.42578125" style="11" customWidth="1"/>
    <col min="14578" max="14578" width="12.5703125" style="11" bestFit="1" customWidth="1"/>
    <col min="14579" max="14579" width="13.42578125" style="11" bestFit="1" customWidth="1"/>
    <col min="14580" max="14581" width="11.42578125" style="11"/>
    <col min="14582" max="14582" width="60" style="11" bestFit="1" customWidth="1"/>
    <col min="14583" max="14769" width="11.42578125" style="11"/>
    <col min="14770" max="14770" width="9.5703125" style="11" customWidth="1"/>
    <col min="14771" max="14771" width="5.140625" style="11" customWidth="1"/>
    <col min="14772" max="14778" width="16.42578125" style="11" customWidth="1"/>
    <col min="14779" max="14779" width="9.28515625" style="11" customWidth="1"/>
    <col min="14780" max="14781" width="0" style="11" hidden="1" customWidth="1"/>
    <col min="14782" max="14782" width="15.140625" style="11" customWidth="1"/>
    <col min="14783" max="14783" width="12.140625" style="11" customWidth="1"/>
    <col min="14784" max="14784" width="16" style="11" customWidth="1"/>
    <col min="14785" max="14785" width="13.140625" style="11" customWidth="1"/>
    <col min="14786" max="14786" width="13.42578125" style="11" customWidth="1"/>
    <col min="14787" max="14787" width="13.7109375" style="11" customWidth="1"/>
    <col min="14788" max="14788" width="12.7109375" style="11" bestFit="1" customWidth="1"/>
    <col min="14789" max="14789" width="15.5703125" style="11" customWidth="1"/>
    <col min="14790" max="14790" width="15.7109375" style="11" customWidth="1"/>
    <col min="14791" max="14791" width="10.5703125" style="11" customWidth="1"/>
    <col min="14792" max="14792" width="9.85546875" style="11" customWidth="1"/>
    <col min="14793" max="14794" width="0" style="11" hidden="1" customWidth="1"/>
    <col min="14795" max="14795" width="16.140625" style="11" bestFit="1" customWidth="1"/>
    <col min="14796" max="14796" width="15.7109375" style="11" customWidth="1"/>
    <col min="14797" max="14797" width="0" style="11" hidden="1" customWidth="1"/>
    <col min="14798" max="14798" width="12.7109375" style="11" bestFit="1" customWidth="1"/>
    <col min="14799" max="14799" width="14" style="11" customWidth="1"/>
    <col min="14800" max="14800" width="0" style="11" hidden="1" customWidth="1"/>
    <col min="14801" max="14801" width="14.42578125" style="11" bestFit="1" customWidth="1"/>
    <col min="14802" max="14802" width="14.85546875" style="11" bestFit="1" customWidth="1"/>
    <col min="14803" max="14827" width="11.42578125" style="11" customWidth="1"/>
    <col min="14828" max="14828" width="16.5703125" style="11" bestFit="1" customWidth="1"/>
    <col min="14829" max="14829" width="13.28515625" style="11" bestFit="1" customWidth="1"/>
    <col min="14830" max="14833" width="11.42578125" style="11" customWidth="1"/>
    <col min="14834" max="14834" width="12.5703125" style="11" bestFit="1" customWidth="1"/>
    <col min="14835" max="14835" width="13.42578125" style="11" bestFit="1" customWidth="1"/>
    <col min="14836" max="14837" width="11.42578125" style="11"/>
    <col min="14838" max="14838" width="60" style="11" bestFit="1" customWidth="1"/>
    <col min="14839" max="15025" width="11.42578125" style="11"/>
    <col min="15026" max="15026" width="9.5703125" style="11" customWidth="1"/>
    <col min="15027" max="15027" width="5.140625" style="11" customWidth="1"/>
    <col min="15028" max="15034" width="16.42578125" style="11" customWidth="1"/>
    <col min="15035" max="15035" width="9.28515625" style="11" customWidth="1"/>
    <col min="15036" max="15037" width="0" style="11" hidden="1" customWidth="1"/>
    <col min="15038" max="15038" width="15.140625" style="11" customWidth="1"/>
    <col min="15039" max="15039" width="12.140625" style="11" customWidth="1"/>
    <col min="15040" max="15040" width="16" style="11" customWidth="1"/>
    <col min="15041" max="15041" width="13.140625" style="11" customWidth="1"/>
    <col min="15042" max="15042" width="13.42578125" style="11" customWidth="1"/>
    <col min="15043" max="15043" width="13.7109375" style="11" customWidth="1"/>
    <col min="15044" max="15044" width="12.7109375" style="11" bestFit="1" customWidth="1"/>
    <col min="15045" max="15045" width="15.5703125" style="11" customWidth="1"/>
    <col min="15046" max="15046" width="15.7109375" style="11" customWidth="1"/>
    <col min="15047" max="15047" width="10.5703125" style="11" customWidth="1"/>
    <col min="15048" max="15048" width="9.85546875" style="11" customWidth="1"/>
    <col min="15049" max="15050" width="0" style="11" hidden="1" customWidth="1"/>
    <col min="15051" max="15051" width="16.140625" style="11" bestFit="1" customWidth="1"/>
    <col min="15052" max="15052" width="15.7109375" style="11" customWidth="1"/>
    <col min="15053" max="15053" width="0" style="11" hidden="1" customWidth="1"/>
    <col min="15054" max="15054" width="12.7109375" style="11" bestFit="1" customWidth="1"/>
    <col min="15055" max="15055" width="14" style="11" customWidth="1"/>
    <col min="15056" max="15056" width="0" style="11" hidden="1" customWidth="1"/>
    <col min="15057" max="15057" width="14.42578125" style="11" bestFit="1" customWidth="1"/>
    <col min="15058" max="15058" width="14.85546875" style="11" bestFit="1" customWidth="1"/>
    <col min="15059" max="15083" width="11.42578125" style="11" customWidth="1"/>
    <col min="15084" max="15084" width="16.5703125" style="11" bestFit="1" customWidth="1"/>
    <col min="15085" max="15085" width="13.28515625" style="11" bestFit="1" customWidth="1"/>
    <col min="15086" max="15089" width="11.42578125" style="11" customWidth="1"/>
    <col min="15090" max="15090" width="12.5703125" style="11" bestFit="1" customWidth="1"/>
    <col min="15091" max="15091" width="13.42578125" style="11" bestFit="1" customWidth="1"/>
    <col min="15092" max="15093" width="11.42578125" style="11"/>
    <col min="15094" max="15094" width="60" style="11" bestFit="1" customWidth="1"/>
    <col min="15095" max="15281" width="11.42578125" style="11"/>
    <col min="15282" max="15282" width="9.5703125" style="11" customWidth="1"/>
    <col min="15283" max="15283" width="5.140625" style="11" customWidth="1"/>
    <col min="15284" max="15290" width="16.42578125" style="11" customWidth="1"/>
    <col min="15291" max="15291" width="9.28515625" style="11" customWidth="1"/>
    <col min="15292" max="15293" width="0" style="11" hidden="1" customWidth="1"/>
    <col min="15294" max="15294" width="15.140625" style="11" customWidth="1"/>
    <col min="15295" max="15295" width="12.140625" style="11" customWidth="1"/>
    <col min="15296" max="15296" width="16" style="11" customWidth="1"/>
    <col min="15297" max="15297" width="13.140625" style="11" customWidth="1"/>
    <col min="15298" max="15298" width="13.42578125" style="11" customWidth="1"/>
    <col min="15299" max="15299" width="13.7109375" style="11" customWidth="1"/>
    <col min="15300" max="15300" width="12.7109375" style="11" bestFit="1" customWidth="1"/>
    <col min="15301" max="15301" width="15.5703125" style="11" customWidth="1"/>
    <col min="15302" max="15302" width="15.7109375" style="11" customWidth="1"/>
    <col min="15303" max="15303" width="10.5703125" style="11" customWidth="1"/>
    <col min="15304" max="15304" width="9.85546875" style="11" customWidth="1"/>
    <col min="15305" max="15306" width="0" style="11" hidden="1" customWidth="1"/>
    <col min="15307" max="15307" width="16.140625" style="11" bestFit="1" customWidth="1"/>
    <col min="15308" max="15308" width="15.7109375" style="11" customWidth="1"/>
    <col min="15309" max="15309" width="0" style="11" hidden="1" customWidth="1"/>
    <col min="15310" max="15310" width="12.7109375" style="11" bestFit="1" customWidth="1"/>
    <col min="15311" max="15311" width="14" style="11" customWidth="1"/>
    <col min="15312" max="15312" width="0" style="11" hidden="1" customWidth="1"/>
    <col min="15313" max="15313" width="14.42578125" style="11" bestFit="1" customWidth="1"/>
    <col min="15314" max="15314" width="14.85546875" style="11" bestFit="1" customWidth="1"/>
    <col min="15315" max="15339" width="11.42578125" style="11" customWidth="1"/>
    <col min="15340" max="15340" width="16.5703125" style="11" bestFit="1" customWidth="1"/>
    <col min="15341" max="15341" width="13.28515625" style="11" bestFit="1" customWidth="1"/>
    <col min="15342" max="15345" width="11.42578125" style="11" customWidth="1"/>
    <col min="15346" max="15346" width="12.5703125" style="11" bestFit="1" customWidth="1"/>
    <col min="15347" max="15347" width="13.42578125" style="11" bestFit="1" customWidth="1"/>
    <col min="15348" max="15349" width="11.42578125" style="11"/>
    <col min="15350" max="15350" width="60" style="11" bestFit="1" customWidth="1"/>
    <col min="15351" max="15537" width="11.42578125" style="11"/>
    <col min="15538" max="15538" width="9.5703125" style="11" customWidth="1"/>
    <col min="15539" max="15539" width="5.140625" style="11" customWidth="1"/>
    <col min="15540" max="15546" width="16.42578125" style="11" customWidth="1"/>
    <col min="15547" max="15547" width="9.28515625" style="11" customWidth="1"/>
    <col min="15548" max="15549" width="0" style="11" hidden="1" customWidth="1"/>
    <col min="15550" max="15550" width="15.140625" style="11" customWidth="1"/>
    <col min="15551" max="15551" width="12.140625" style="11" customWidth="1"/>
    <col min="15552" max="15552" width="16" style="11" customWidth="1"/>
    <col min="15553" max="15553" width="13.140625" style="11" customWidth="1"/>
    <col min="15554" max="15554" width="13.42578125" style="11" customWidth="1"/>
    <col min="15555" max="15555" width="13.7109375" style="11" customWidth="1"/>
    <col min="15556" max="15556" width="12.7109375" style="11" bestFit="1" customWidth="1"/>
    <col min="15557" max="15557" width="15.5703125" style="11" customWidth="1"/>
    <col min="15558" max="15558" width="15.7109375" style="11" customWidth="1"/>
    <col min="15559" max="15559" width="10.5703125" style="11" customWidth="1"/>
    <col min="15560" max="15560" width="9.85546875" style="11" customWidth="1"/>
    <col min="15561" max="15562" width="0" style="11" hidden="1" customWidth="1"/>
    <col min="15563" max="15563" width="16.140625" style="11" bestFit="1" customWidth="1"/>
    <col min="15564" max="15564" width="15.7109375" style="11" customWidth="1"/>
    <col min="15565" max="15565" width="0" style="11" hidden="1" customWidth="1"/>
    <col min="15566" max="15566" width="12.7109375" style="11" bestFit="1" customWidth="1"/>
    <col min="15567" max="15567" width="14" style="11" customWidth="1"/>
    <col min="15568" max="15568" width="0" style="11" hidden="1" customWidth="1"/>
    <col min="15569" max="15569" width="14.42578125" style="11" bestFit="1" customWidth="1"/>
    <col min="15570" max="15570" width="14.85546875" style="11" bestFit="1" customWidth="1"/>
    <col min="15571" max="15595" width="11.42578125" style="11" customWidth="1"/>
    <col min="15596" max="15596" width="16.5703125" style="11" bestFit="1" customWidth="1"/>
    <col min="15597" max="15597" width="13.28515625" style="11" bestFit="1" customWidth="1"/>
    <col min="15598" max="15601" width="11.42578125" style="11" customWidth="1"/>
    <col min="15602" max="15602" width="12.5703125" style="11" bestFit="1" customWidth="1"/>
    <col min="15603" max="15603" width="13.42578125" style="11" bestFit="1" customWidth="1"/>
    <col min="15604" max="15605" width="11.42578125" style="11"/>
    <col min="15606" max="15606" width="60" style="11" bestFit="1" customWidth="1"/>
    <col min="15607" max="15793" width="11.42578125" style="11"/>
    <col min="15794" max="15794" width="9.5703125" style="11" customWidth="1"/>
    <col min="15795" max="15795" width="5.140625" style="11" customWidth="1"/>
    <col min="15796" max="15802" width="16.42578125" style="11" customWidth="1"/>
    <col min="15803" max="15803" width="9.28515625" style="11" customWidth="1"/>
    <col min="15804" max="15805" width="0" style="11" hidden="1" customWidth="1"/>
    <col min="15806" max="15806" width="15.140625" style="11" customWidth="1"/>
    <col min="15807" max="15807" width="12.140625" style="11" customWidth="1"/>
    <col min="15808" max="15808" width="16" style="11" customWidth="1"/>
    <col min="15809" max="15809" width="13.140625" style="11" customWidth="1"/>
    <col min="15810" max="15810" width="13.42578125" style="11" customWidth="1"/>
    <col min="15811" max="15811" width="13.7109375" style="11" customWidth="1"/>
    <col min="15812" max="15812" width="12.7109375" style="11" bestFit="1" customWidth="1"/>
    <col min="15813" max="15813" width="15.5703125" style="11" customWidth="1"/>
    <col min="15814" max="15814" width="15.7109375" style="11" customWidth="1"/>
    <col min="15815" max="15815" width="10.5703125" style="11" customWidth="1"/>
    <col min="15816" max="15816" width="9.85546875" style="11" customWidth="1"/>
    <col min="15817" max="15818" width="0" style="11" hidden="1" customWidth="1"/>
    <col min="15819" max="15819" width="16.140625" style="11" bestFit="1" customWidth="1"/>
    <col min="15820" max="15820" width="15.7109375" style="11" customWidth="1"/>
    <col min="15821" max="15821" width="0" style="11" hidden="1" customWidth="1"/>
    <col min="15822" max="15822" width="12.7109375" style="11" bestFit="1" customWidth="1"/>
    <col min="15823" max="15823" width="14" style="11" customWidth="1"/>
    <col min="15824" max="15824" width="0" style="11" hidden="1" customWidth="1"/>
    <col min="15825" max="15825" width="14.42578125" style="11" bestFit="1" customWidth="1"/>
    <col min="15826" max="15826" width="14.85546875" style="11" bestFit="1" customWidth="1"/>
    <col min="15827" max="15851" width="11.42578125" style="11" customWidth="1"/>
    <col min="15852" max="15852" width="16.5703125" style="11" bestFit="1" customWidth="1"/>
    <col min="15853" max="15853" width="13.28515625" style="11" bestFit="1" customWidth="1"/>
    <col min="15854" max="15857" width="11.42578125" style="11" customWidth="1"/>
    <col min="15858" max="15858" width="12.5703125" style="11" bestFit="1" customWidth="1"/>
    <col min="15859" max="15859" width="13.42578125" style="11" bestFit="1" customWidth="1"/>
    <col min="15860" max="15861" width="11.42578125" style="11"/>
    <col min="15862" max="15862" width="60" style="11" bestFit="1" customWidth="1"/>
    <col min="15863" max="16049" width="11.42578125" style="11"/>
    <col min="16050" max="16050" width="9.5703125" style="11" customWidth="1"/>
    <col min="16051" max="16051" width="5.140625" style="11" customWidth="1"/>
    <col min="16052" max="16058" width="16.42578125" style="11" customWidth="1"/>
    <col min="16059" max="16059" width="9.28515625" style="11" customWidth="1"/>
    <col min="16060" max="16061" width="0" style="11" hidden="1" customWidth="1"/>
    <col min="16062" max="16062" width="15.140625" style="11" customWidth="1"/>
    <col min="16063" max="16063" width="12.140625" style="11" customWidth="1"/>
    <col min="16064" max="16064" width="16" style="11" customWidth="1"/>
    <col min="16065" max="16065" width="13.140625" style="11" customWidth="1"/>
    <col min="16066" max="16066" width="13.42578125" style="11" customWidth="1"/>
    <col min="16067" max="16067" width="13.7109375" style="11" customWidth="1"/>
    <col min="16068" max="16068" width="12.7109375" style="11" bestFit="1" customWidth="1"/>
    <col min="16069" max="16069" width="15.5703125" style="11" customWidth="1"/>
    <col min="16070" max="16070" width="15.7109375" style="11" customWidth="1"/>
    <col min="16071" max="16071" width="10.5703125" style="11" customWidth="1"/>
    <col min="16072" max="16072" width="9.85546875" style="11" customWidth="1"/>
    <col min="16073" max="16074" width="0" style="11" hidden="1" customWidth="1"/>
    <col min="16075" max="16075" width="16.140625" style="11" bestFit="1" customWidth="1"/>
    <col min="16076" max="16076" width="15.7109375" style="11" customWidth="1"/>
    <col min="16077" max="16077" width="0" style="11" hidden="1" customWidth="1"/>
    <col min="16078" max="16078" width="12.7109375" style="11" bestFit="1" customWidth="1"/>
    <col min="16079" max="16079" width="14" style="11" customWidth="1"/>
    <col min="16080" max="16080" width="0" style="11" hidden="1" customWidth="1"/>
    <col min="16081" max="16081" width="14.42578125" style="11" bestFit="1" customWidth="1"/>
    <col min="16082" max="16082" width="14.85546875" style="11" bestFit="1" customWidth="1"/>
    <col min="16083" max="16107" width="11.42578125" style="11" customWidth="1"/>
    <col min="16108" max="16108" width="16.5703125" style="11" bestFit="1" customWidth="1"/>
    <col min="16109" max="16109" width="13.28515625" style="11" bestFit="1" customWidth="1"/>
    <col min="16110" max="16113" width="11.42578125" style="11" customWidth="1"/>
    <col min="16114" max="16114" width="12.5703125" style="11" bestFit="1" customWidth="1"/>
    <col min="16115" max="16115" width="13.42578125" style="11" bestFit="1" customWidth="1"/>
    <col min="16116" max="16117" width="11.42578125" style="11"/>
    <col min="16118" max="16118" width="60" style="11" bestFit="1" customWidth="1"/>
    <col min="16119" max="16384" width="11.42578125" style="11"/>
  </cols>
  <sheetData>
    <row r="1" spans="1:21">
      <c r="A1" s="16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"/>
      <c r="R1" s="36"/>
      <c r="S1" s="36"/>
      <c r="T1" s="38"/>
    </row>
    <row r="2" spans="1:21">
      <c r="A2" s="32" t="s">
        <v>143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"/>
      <c r="R2" s="36"/>
      <c r="S2" s="36"/>
      <c r="T2" s="38"/>
    </row>
    <row r="3" spans="1:21">
      <c r="A3" s="39" t="s">
        <v>133</v>
      </c>
      <c r="B3" s="34"/>
      <c r="C3" s="34"/>
      <c r="D3" s="34"/>
      <c r="E3" s="34"/>
      <c r="F3" s="34"/>
      <c r="G3" s="34"/>
      <c r="H3" s="14"/>
      <c r="I3" s="14"/>
      <c r="J3" s="14"/>
      <c r="K3" s="14"/>
      <c r="L3" s="14"/>
      <c r="M3" s="14"/>
      <c r="N3" s="14"/>
      <c r="O3" s="14"/>
      <c r="P3" s="14"/>
      <c r="Q3" s="4"/>
      <c r="R3" s="40"/>
      <c r="S3" s="40"/>
      <c r="T3" s="41"/>
    </row>
    <row r="4" spans="1:21" s="7" customFormat="1" ht="15" customHeight="1">
      <c r="A4" s="3"/>
      <c r="B4" s="9"/>
      <c r="C4" s="9"/>
      <c r="D4" s="9"/>
      <c r="E4" s="9"/>
      <c r="F4" s="9"/>
      <c r="G4" s="9"/>
      <c r="H4" s="42"/>
      <c r="I4" s="42"/>
      <c r="J4" s="42"/>
      <c r="K4" s="42"/>
      <c r="L4" s="42"/>
      <c r="M4" s="42"/>
      <c r="N4" s="42"/>
      <c r="O4" s="42"/>
      <c r="P4" s="42"/>
      <c r="Q4" s="5"/>
      <c r="R4" s="43"/>
      <c r="S4" s="43"/>
      <c r="T4" s="44"/>
    </row>
    <row r="5" spans="1:21" s="7" customFormat="1" ht="15" customHeight="1">
      <c r="A5" s="3"/>
      <c r="B5" s="17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17"/>
    </row>
    <row r="6" spans="1:21" s="7" customFormat="1" ht="15" customHeight="1">
      <c r="A6" s="3"/>
      <c r="B6" s="17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3" t="s">
        <v>2</v>
      </c>
      <c r="P6" s="53"/>
      <c r="Q6" s="53" t="s">
        <v>2</v>
      </c>
      <c r="R6" s="53"/>
      <c r="S6" s="53"/>
      <c r="T6" s="56" t="s">
        <v>3</v>
      </c>
    </row>
    <row r="7" spans="1:21" s="7" customFormat="1" ht="15" customHeight="1">
      <c r="B7" s="17"/>
      <c r="C7" s="54"/>
      <c r="D7" s="54"/>
      <c r="E7" s="54"/>
      <c r="F7" s="54"/>
      <c r="G7" s="54"/>
      <c r="H7" s="55"/>
      <c r="I7" s="55"/>
      <c r="J7" s="55"/>
      <c r="K7" s="55"/>
      <c r="L7" s="42" t="s">
        <v>5</v>
      </c>
      <c r="M7" s="55"/>
      <c r="N7" s="42" t="s">
        <v>136</v>
      </c>
      <c r="O7" s="42" t="s">
        <v>7</v>
      </c>
      <c r="P7" s="42" t="s">
        <v>6</v>
      </c>
      <c r="Q7" s="42" t="s">
        <v>7</v>
      </c>
      <c r="R7" s="42"/>
      <c r="S7" s="42"/>
      <c r="T7" s="6" t="s">
        <v>134</v>
      </c>
    </row>
    <row r="8" spans="1:21" s="7" customFormat="1" ht="15" customHeight="1">
      <c r="B8" s="23" t="s">
        <v>9</v>
      </c>
      <c r="C8" s="23"/>
      <c r="D8" s="23"/>
      <c r="E8" s="23"/>
      <c r="F8" s="23" t="s">
        <v>10</v>
      </c>
      <c r="G8" s="23"/>
      <c r="H8" s="23" t="s">
        <v>11</v>
      </c>
      <c r="I8" s="23"/>
      <c r="J8" s="23" t="s">
        <v>12</v>
      </c>
      <c r="K8" s="23"/>
      <c r="L8" s="23" t="s">
        <v>13</v>
      </c>
      <c r="M8" s="23" t="s">
        <v>14</v>
      </c>
      <c r="N8" s="23"/>
      <c r="O8" s="7" t="s">
        <v>16</v>
      </c>
      <c r="P8" s="7" t="s">
        <v>15</v>
      </c>
      <c r="Q8" s="7" t="s">
        <v>16</v>
      </c>
      <c r="R8" s="7" t="s">
        <v>17</v>
      </c>
      <c r="T8" s="6" t="s">
        <v>8</v>
      </c>
    </row>
    <row r="9" spans="1:21" s="7" customFormat="1" ht="15" customHeight="1">
      <c r="B9" s="23" t="s">
        <v>18</v>
      </c>
      <c r="C9" s="23"/>
      <c r="D9" s="23" t="s">
        <v>19</v>
      </c>
      <c r="E9" s="23" t="s">
        <v>20</v>
      </c>
      <c r="F9" s="23" t="s">
        <v>21</v>
      </c>
      <c r="G9" s="23"/>
      <c r="H9" s="23" t="s">
        <v>22</v>
      </c>
      <c r="I9" s="23" t="s">
        <v>23</v>
      </c>
      <c r="J9" s="23" t="s">
        <v>24</v>
      </c>
      <c r="K9" s="23" t="s">
        <v>15</v>
      </c>
      <c r="L9" s="23" t="s">
        <v>25</v>
      </c>
      <c r="M9" s="23" t="s">
        <v>26</v>
      </c>
      <c r="N9" s="23"/>
      <c r="O9" s="7" t="s">
        <v>137</v>
      </c>
      <c r="P9" s="7" t="s">
        <v>27</v>
      </c>
      <c r="Q9" s="7" t="s">
        <v>28</v>
      </c>
      <c r="R9" s="7" t="s">
        <v>29</v>
      </c>
      <c r="S9" s="7" t="s">
        <v>30</v>
      </c>
      <c r="T9" s="6" t="s">
        <v>28</v>
      </c>
    </row>
    <row r="10" spans="1:21" s="6" customFormat="1" ht="15" customHeight="1" thickBot="1">
      <c r="A10" s="10" t="s">
        <v>31</v>
      </c>
      <c r="B10" s="52" t="s">
        <v>32</v>
      </c>
      <c r="C10" s="52" t="s">
        <v>33</v>
      </c>
      <c r="D10" s="52" t="s">
        <v>34</v>
      </c>
      <c r="E10" s="52" t="s">
        <v>35</v>
      </c>
      <c r="F10" s="52" t="s">
        <v>36</v>
      </c>
      <c r="G10" s="52" t="s">
        <v>37</v>
      </c>
      <c r="H10" s="52" t="s">
        <v>38</v>
      </c>
      <c r="I10" s="52" t="s">
        <v>39</v>
      </c>
      <c r="J10" s="52" t="s">
        <v>40</v>
      </c>
      <c r="K10" s="52" t="s">
        <v>41</v>
      </c>
      <c r="L10" s="52" t="s">
        <v>42</v>
      </c>
      <c r="M10" s="52" t="s">
        <v>43</v>
      </c>
      <c r="N10" s="52"/>
      <c r="O10" s="51" t="s">
        <v>138</v>
      </c>
      <c r="P10" s="51" t="s">
        <v>44</v>
      </c>
      <c r="Q10" s="51" t="s">
        <v>45</v>
      </c>
      <c r="R10" s="51" t="s">
        <v>46</v>
      </c>
      <c r="S10" s="51" t="s">
        <v>47</v>
      </c>
      <c r="T10" s="10" t="s">
        <v>48</v>
      </c>
    </row>
    <row r="11" spans="1:21" ht="15" customHeight="1"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</row>
    <row r="12" spans="1:21" ht="15" customHeight="1">
      <c r="A12" s="1">
        <v>1994</v>
      </c>
      <c r="B12" s="57">
        <f ca="1">+'PBI sectorial anual a p.93'!B12/'PBI sectorial anual a p.93'!B11-1</f>
        <v>7.8032538304457555E-2</v>
      </c>
      <c r="C12" s="57">
        <f ca="1">+'PBI sectorial anual a p.93'!C12/'PBI sectorial anual a p.93'!C11-1</f>
        <v>-1.9629520186639771E-2</v>
      </c>
      <c r="D12" s="57">
        <f ca="1">+'PBI sectorial anual a p.93'!D12/'PBI sectorial anual a p.93'!D11-1</f>
        <v>0.13751540495947334</v>
      </c>
      <c r="E12" s="57">
        <f ca="1">+'PBI sectorial anual a p.93'!E12/'PBI sectorial anual a p.93'!E11-1</f>
        <v>4.4996359987110601E-2</v>
      </c>
      <c r="F12" s="57">
        <f ca="1">+'PBI sectorial anual a p.93'!F12/'PBI sectorial anual a p.93'!F11-1</f>
        <v>0.10835228426497201</v>
      </c>
      <c r="G12" s="57">
        <f ca="1">+'PBI sectorial anual a p.93'!G12/'PBI sectorial anual a p.93'!G11-1</f>
        <v>5.7565670728307428E-2</v>
      </c>
      <c r="H12" s="57">
        <f ca="1">+'PBI sectorial anual a p.93'!H12/'PBI sectorial anual a p.93'!H11-1</f>
        <v>6.4440790398951453E-2</v>
      </c>
      <c r="I12" s="57">
        <f ca="1">+'PBI sectorial anual a p.93'!I12/'PBI sectorial anual a p.93'!I11-1</f>
        <v>8.5108476049736703E-2</v>
      </c>
      <c r="J12" s="57">
        <f ca="1">+'PBI sectorial anual a p.93'!J12/'PBI sectorial anual a p.93'!J11-1</f>
        <v>0.1028212288843835</v>
      </c>
      <c r="K12" s="57">
        <f ca="1">+'PBI sectorial anual a p.93'!K12/'PBI sectorial anual a p.93'!K11-1</f>
        <v>0.20333933732559362</v>
      </c>
      <c r="L12" s="57">
        <f ca="1">+'PBI sectorial anual a p.93'!L12/'PBI sectorial anual a p.93'!L11-1</f>
        <v>6.5422781854153067E-2</v>
      </c>
      <c r="M12" s="57">
        <f ca="1">+'PBI sectorial anual a p.93'!M12/'PBI sectorial anual a p.93'!M11-1</f>
        <v>-2.5357118437513315E-2</v>
      </c>
      <c r="N12" s="57">
        <f ca="1">+'PBI sectorial anual a p.93'!N12/'PBI sectorial anual a p.93'!N11-1</f>
        <v>3.5801663055610833E-2</v>
      </c>
      <c r="O12" s="57">
        <f ca="1">+'PBI sectorial anual a p.93'!O12/'PBI sectorial anual a p.93'!O11-1</f>
        <v>6.2250166495897874E-2</v>
      </c>
      <c r="P12" s="57">
        <f ca="1">+'PBI sectorial anual a p.93'!P12/'PBI sectorial anual a p.93'!P11-1</f>
        <v>0.34087249209930381</v>
      </c>
      <c r="Q12" s="57">
        <f ca="1">+'PBI sectorial anual a p.93'!Q12/'PBI sectorial anual a p.93'!Q11-1</f>
        <v>5.788654181819175E-2</v>
      </c>
      <c r="R12" s="57">
        <f ca="1">+'PBI sectorial anual a p.93'!R12/'PBI sectorial anual a p.93'!R11-1</f>
        <v>3.4862866650852586E-2</v>
      </c>
      <c r="S12" s="57">
        <f ca="1">+'PBI sectorial anual a p.93'!S12/'PBI sectorial anual a p.93'!S11-1</f>
        <v>0.2574275360745788</v>
      </c>
      <c r="T12" s="57">
        <f ca="1">+'PBI sectorial anual a p.93'!T12/'PBI sectorial anual a p.93'!T11-1</f>
        <v>5.8362006970118285E-2</v>
      </c>
      <c r="U12" s="58"/>
    </row>
    <row r="13" spans="1:21" ht="15" customHeight="1">
      <c r="A13" s="1">
        <v>1995</v>
      </c>
      <c r="B13" s="57">
        <f ca="1">+'PBI sectorial anual a p.93'!B13/'PBI sectorial anual a p.93'!B12-1</f>
        <v>5.747465140624719E-2</v>
      </c>
      <c r="C13" s="57">
        <f ca="1">+'PBI sectorial anual a p.93'!C13/'PBI sectorial anual a p.93'!C12-1</f>
        <v>1.7838092282270512E-2</v>
      </c>
      <c r="D13" s="57">
        <f ca="1">+'PBI sectorial anual a p.93'!D13/'PBI sectorial anual a p.93'!D12-1</f>
        <v>0.16393279009199468</v>
      </c>
      <c r="E13" s="57">
        <f ca="1">+'PBI sectorial anual a p.93'!E13/'PBI sectorial anual a p.93'!E12-1</f>
        <v>-7.1645866016048054E-2</v>
      </c>
      <c r="F13" s="57">
        <f ca="1">+'PBI sectorial anual a p.93'!F13/'PBI sectorial anual a p.93'!F12-1</f>
        <v>7.4315726900203272E-2</v>
      </c>
      <c r="G13" s="57">
        <f ca="1">+'PBI sectorial anual a p.93'!G13/'PBI sectorial anual a p.93'!G12-1</f>
        <v>-0.12163377246083884</v>
      </c>
      <c r="H13" s="57">
        <f ca="1">+'PBI sectorial anual a p.93'!H13/'PBI sectorial anual a p.93'!H12-1</f>
        <v>-8.2623124347636856E-2</v>
      </c>
      <c r="I13" s="57">
        <f ca="1">+'PBI sectorial anual a p.93'!I13/'PBI sectorial anual a p.93'!I12-1</f>
        <v>-2.6564852292100039E-2</v>
      </c>
      <c r="J13" s="57">
        <f ca="1">+'PBI sectorial anual a p.93'!J13/'PBI sectorial anual a p.93'!J12-1</f>
        <v>1.7181041091361759E-2</v>
      </c>
      <c r="K13" s="57">
        <f ca="1">+'PBI sectorial anual a p.93'!K13/'PBI sectorial anual a p.93'!K12-1</f>
        <v>-1.3724939924713908E-2</v>
      </c>
      <c r="L13" s="57">
        <f ca="1">+'PBI sectorial anual a p.93'!L13/'PBI sectorial anual a p.93'!L12-1</f>
        <v>-7.7555486669999008E-3</v>
      </c>
      <c r="M13" s="57">
        <f ca="1">+'PBI sectorial anual a p.93'!M13/'PBI sectorial anual a p.93'!M12-1</f>
        <v>-5.2248789067398382E-3</v>
      </c>
      <c r="N13" s="57">
        <f ca="1">+'PBI sectorial anual a p.93'!N13/'PBI sectorial anual a p.93'!N12-1</f>
        <v>1.1250403439527767E-2</v>
      </c>
      <c r="O13" s="57">
        <f ca="1">+'PBI sectorial anual a p.93'!O13/'PBI sectorial anual a p.93'!O12-1</f>
        <v>-2.621216130779036E-2</v>
      </c>
      <c r="P13" s="57">
        <f ca="1">+'PBI sectorial anual a p.93'!P13/'PBI sectorial anual a p.93'!P12-1</f>
        <v>-7.9526202617667963E-3</v>
      </c>
      <c r="Q13" s="57">
        <f ca="1">+'PBI sectorial anual a p.93'!Q13/'PBI sectorial anual a p.93'!Q12-1</f>
        <v>-2.657462935061139E-2</v>
      </c>
      <c r="R13" s="57">
        <f ca="1">+'PBI sectorial anual a p.93'!R13/'PBI sectorial anual a p.93'!R12-1</f>
        <v>-3.3716230570903893E-2</v>
      </c>
      <c r="S13" s="57">
        <f ca="1">+'PBI sectorial anual a p.93'!S13/'PBI sectorial anual a p.93'!S12-1</f>
        <v>-0.14054068367446548</v>
      </c>
      <c r="T13" s="57">
        <f ca="1">+'PBI sectorial anual a p.93'!T13/'PBI sectorial anual a p.93'!T12-1</f>
        <v>-2.8452096111936553E-2</v>
      </c>
      <c r="U13" s="58"/>
    </row>
    <row r="14" spans="1:21" ht="15" customHeight="1">
      <c r="A14" s="1">
        <v>1996</v>
      </c>
      <c r="B14" s="57">
        <f ca="1">+'PBI sectorial anual a p.93'!B14/'PBI sectorial anual a p.93'!B13-1</f>
        <v>-1.5909057124347314E-2</v>
      </c>
      <c r="C14" s="57">
        <f ca="1">+'PBI sectorial anual a p.93'!C14/'PBI sectorial anual a p.93'!C13-1</f>
        <v>0.13184115613573288</v>
      </c>
      <c r="D14" s="57">
        <f ca="1">+'PBI sectorial anual a p.93'!D14/'PBI sectorial anual a p.93'!D13-1</f>
        <v>4.5297280019689579E-2</v>
      </c>
      <c r="E14" s="57">
        <f ca="1">+'PBI sectorial anual a p.93'!E14/'PBI sectorial anual a p.93'!E13-1</f>
        <v>6.4518777486766377E-2</v>
      </c>
      <c r="F14" s="57">
        <f ca="1">+'PBI sectorial anual a p.93'!F14/'PBI sectorial anual a p.93'!F13-1</f>
        <v>4.0530826123971853E-2</v>
      </c>
      <c r="G14" s="57">
        <f ca="1">+'PBI sectorial anual a p.93'!G14/'PBI sectorial anual a p.93'!G13-1</f>
        <v>8.443339412130646E-2</v>
      </c>
      <c r="H14" s="57">
        <f ca="1">+'PBI sectorial anual a p.93'!H14/'PBI sectorial anual a p.93'!H13-1</f>
        <v>7.5310742789998386E-2</v>
      </c>
      <c r="I14" s="57">
        <f ca="1">+'PBI sectorial anual a p.93'!I14/'PBI sectorial anual a p.93'!I13-1</f>
        <v>9.965396322886777E-2</v>
      </c>
      <c r="J14" s="57">
        <f ca="1">+'PBI sectorial anual a p.93'!J14/'PBI sectorial anual a p.93'!J13-1</f>
        <v>6.9151076851224014E-2</v>
      </c>
      <c r="K14" s="57">
        <f ca="1">+'PBI sectorial anual a p.93'!K14/'PBI sectorial anual a p.93'!K13-1</f>
        <v>0.13820846260768582</v>
      </c>
      <c r="L14" s="57">
        <f ca="1">+'PBI sectorial anual a p.93'!L14/'PBI sectorial anual a p.93'!L13-1</f>
        <v>3.7623521668615378E-2</v>
      </c>
      <c r="M14" s="57">
        <f ca="1">+'PBI sectorial anual a p.93'!M14/'PBI sectorial anual a p.93'!M13-1</f>
        <v>6.1990950500494524E-3</v>
      </c>
      <c r="N14" s="57">
        <f ca="1">+'PBI sectorial anual a p.93'!N14/'PBI sectorial anual a p.93'!N13-1</f>
        <v>3.0252674902019105E-2</v>
      </c>
      <c r="O14" s="57">
        <f ca="1">+'PBI sectorial anual a p.93'!O14/'PBI sectorial anual a p.93'!O13-1</f>
        <v>5.3714961947583406E-2</v>
      </c>
      <c r="P14" s="57">
        <f ca="1">+'PBI sectorial anual a p.93'!P14/'PBI sectorial anual a p.93'!P13-1</f>
        <v>0.15788130704244052</v>
      </c>
      <c r="Q14" s="57">
        <f ca="1">+'PBI sectorial anual a p.93'!Q14/'PBI sectorial anual a p.93'!Q13-1</f>
        <v>5.1607610136043647E-2</v>
      </c>
      <c r="R14" s="57">
        <f ca="1">+'PBI sectorial anual a p.93'!R14/'PBI sectorial anual a p.93'!R13-1</f>
        <v>8.2853550919456342E-2</v>
      </c>
      <c r="S14" s="57">
        <f ca="1">+'PBI sectorial anual a p.93'!S14/'PBI sectorial anual a p.93'!S13-1</f>
        <v>0.19630917664782266</v>
      </c>
      <c r="T14" s="57">
        <f ca="1">+'PBI sectorial anual a p.93'!T14/'PBI sectorial anual a p.93'!T13-1</f>
        <v>5.5266898282471555E-2</v>
      </c>
      <c r="U14" s="58"/>
    </row>
    <row r="15" spans="1:21" ht="15" customHeight="1">
      <c r="A15" s="1">
        <v>1997</v>
      </c>
      <c r="B15" s="57">
        <f ca="1">+'PBI sectorial anual a p.93'!B15/'PBI sectorial anual a p.93'!B14-1</f>
        <v>2.0948084995429106E-3</v>
      </c>
      <c r="C15" s="57">
        <f ca="1">+'PBI sectorial anual a p.93'!C15/'PBI sectorial anual a p.93'!C14-1</f>
        <v>7.5834569833061805E-2</v>
      </c>
      <c r="D15" s="57">
        <f ca="1">+'PBI sectorial anual a p.93'!D15/'PBI sectorial anual a p.93'!D14-1</f>
        <v>6.8688214603984665E-3</v>
      </c>
      <c r="E15" s="57">
        <f ca="1">+'PBI sectorial anual a p.93'!E15/'PBI sectorial anual a p.93'!E14-1</f>
        <v>9.1514335501566846E-2</v>
      </c>
      <c r="F15" s="57">
        <f ca="1">+'PBI sectorial anual a p.93'!F15/'PBI sectorial anual a p.93'!F14-1</f>
        <v>8.1728252486409803E-2</v>
      </c>
      <c r="G15" s="57">
        <f ca="1">+'PBI sectorial anual a p.93'!G15/'PBI sectorial anual a p.93'!G14-1</f>
        <v>0.1658120869752866</v>
      </c>
      <c r="H15" s="57">
        <f ca="1">+'PBI sectorial anual a p.93'!H15/'PBI sectorial anual a p.93'!H14-1</f>
        <v>0.10591033904884828</v>
      </c>
      <c r="I15" s="57">
        <f ca="1">+'PBI sectorial anual a p.93'!I15/'PBI sectorial anual a p.93'!I14-1</f>
        <v>0.12527686671225258</v>
      </c>
      <c r="J15" s="57">
        <f ca="1">+'PBI sectorial anual a p.93'!J15/'PBI sectorial anual a p.93'!J14-1</f>
        <v>0.11210671187872467</v>
      </c>
      <c r="K15" s="57">
        <f ca="1">+'PBI sectorial anual a p.93'!K15/'PBI sectorial anual a p.93'!K14-1</f>
        <v>0.14220338453964998</v>
      </c>
      <c r="L15" s="57">
        <f ca="1">+'PBI sectorial anual a p.93'!L15/'PBI sectorial anual a p.93'!L14-1</f>
        <v>4.9956710715174601E-2</v>
      </c>
      <c r="M15" s="57">
        <f ca="1">+'PBI sectorial anual a p.93'!M15/'PBI sectorial anual a p.93'!M14-1</f>
        <v>-8.7752988730590564E-3</v>
      </c>
      <c r="N15" s="57">
        <f ca="1">+'PBI sectorial anual a p.93'!N15/'PBI sectorial anual a p.93'!N14-1</f>
        <v>6.134060021510801E-2</v>
      </c>
      <c r="O15" s="57">
        <f ca="1">+'PBI sectorial anual a p.93'!O15/'PBI sectorial anual a p.93'!O14-1</f>
        <v>7.9566916869970417E-2</v>
      </c>
      <c r="P15" s="57">
        <f ca="1">+'PBI sectorial anual a p.93'!P15/'PBI sectorial anual a p.93'!P14-1</f>
        <v>0.19918994328043449</v>
      </c>
      <c r="Q15" s="57">
        <f ca="1">+'PBI sectorial anual a p.93'!Q15/'PBI sectorial anual a p.93'!Q14-1</f>
        <v>7.6902300284788172E-2</v>
      </c>
      <c r="R15" s="57">
        <f ca="1">+'PBI sectorial anual a p.93'!R15/'PBI sectorial anual a p.93'!R14-1</f>
        <v>9.4797804348165426E-2</v>
      </c>
      <c r="S15" s="57">
        <f ca="1">+'PBI sectorial anual a p.93'!S15/'PBI sectorial anual a p.93'!S14-1</f>
        <v>0.31927344716566508</v>
      </c>
      <c r="T15" s="57">
        <f ca="1">+'PBI sectorial anual a p.93'!T15/'PBI sectorial anual a p.93'!T14-1</f>
        <v>8.1110467576004153E-2</v>
      </c>
      <c r="U15" s="58"/>
    </row>
    <row r="16" spans="1:21" ht="15" customHeight="1">
      <c r="A16" s="1">
        <v>1998</v>
      </c>
      <c r="B16" s="57">
        <f ca="1">+'PBI sectorial anual a p.93'!B16/'PBI sectorial anual a p.93'!B15-1</f>
        <v>9.4734198231962274E-2</v>
      </c>
      <c r="C16" s="57">
        <f ca="1">+'PBI sectorial anual a p.93'!C16/'PBI sectorial anual a p.93'!C15-1</f>
        <v>-0.10852517059401767</v>
      </c>
      <c r="D16" s="57">
        <f ca="1">+'PBI sectorial anual a p.93'!D16/'PBI sectorial anual a p.93'!D15-1</f>
        <v>-3.833071301359392E-2</v>
      </c>
      <c r="E16" s="57">
        <f ca="1">+'PBI sectorial anual a p.93'!E16/'PBI sectorial anual a p.93'!E15-1</f>
        <v>1.8487560676274883E-2</v>
      </c>
      <c r="F16" s="57">
        <f ca="1">+'PBI sectorial anual a p.93'!F16/'PBI sectorial anual a p.93'!F15-1</f>
        <v>7.6332293211936353E-2</v>
      </c>
      <c r="G16" s="57">
        <f ca="1">+'PBI sectorial anual a p.93'!G16/'PBI sectorial anual a p.93'!G15-1</f>
        <v>8.6852572044846088E-2</v>
      </c>
      <c r="H16" s="57">
        <f ca="1">+'PBI sectorial anual a p.93'!H16/'PBI sectorial anual a p.93'!H15-1</f>
        <v>2.8688343430123942E-2</v>
      </c>
      <c r="I16" s="57">
        <f ca="1">+'PBI sectorial anual a p.93'!I16/'PBI sectorial anual a p.93'!I15-1</f>
        <v>6.3630703598894112E-2</v>
      </c>
      <c r="J16" s="57">
        <f ca="1">+'PBI sectorial anual a p.93'!J16/'PBI sectorial anual a p.93'!J15-1</f>
        <v>8.8573150382565524E-2</v>
      </c>
      <c r="K16" s="57">
        <f ca="1">+'PBI sectorial anual a p.93'!K16/'PBI sectorial anual a p.93'!K15-1</f>
        <v>0.18448423531686231</v>
      </c>
      <c r="L16" s="57">
        <f ca="1">+'PBI sectorial anual a p.93'!L16/'PBI sectorial anual a p.93'!L15-1</f>
        <v>2.8809561344810275E-2</v>
      </c>
      <c r="M16" s="57">
        <f ca="1">+'PBI sectorial anual a p.93'!M16/'PBI sectorial anual a p.93'!M15-1</f>
        <v>-5.9370466750863216E-3</v>
      </c>
      <c r="N16" s="57">
        <f ca="1">+'PBI sectorial anual a p.93'!N16/'PBI sectorial anual a p.93'!N15-1</f>
        <v>2.3395987993088507E-2</v>
      </c>
      <c r="O16" s="57">
        <f ca="1">+'PBI sectorial anual a p.93'!O16/'PBI sectorial anual a p.93'!O15-1</f>
        <v>4.5159455108636948E-2</v>
      </c>
      <c r="P16" s="57">
        <f ca="1">+'PBI sectorial anual a p.93'!P16/'PBI sectorial anual a p.93'!P15-1</f>
        <v>0.32500744690064631</v>
      </c>
      <c r="Q16" s="57">
        <f ca="1">+'PBI sectorial anual a p.93'!Q16/'PBI sectorial anual a p.93'!Q15-1</f>
        <v>3.821794742231055E-2</v>
      </c>
      <c r="R16" s="57">
        <f ca="1">+'PBI sectorial anual a p.93'!R16/'PBI sectorial anual a p.93'!R15-1</f>
        <v>3.3334105588076257E-2</v>
      </c>
      <c r="S16" s="57">
        <f ca="1">+'PBI sectorial anual a p.93'!S16/'PBI sectorial anual a p.93'!S15-1</f>
        <v>7.9762068616445747E-2</v>
      </c>
      <c r="T16" s="57">
        <f ca="1">+'PBI sectorial anual a p.93'!T16/'PBI sectorial anual a p.93'!T15-1</f>
        <v>3.8501788691339467E-2</v>
      </c>
      <c r="U16" s="58"/>
    </row>
    <row r="17" spans="1:21" ht="15" customHeight="1">
      <c r="A17" s="1">
        <v>1999</v>
      </c>
      <c r="B17" s="57">
        <f ca="1">+'PBI sectorial anual a p.93'!B17/'PBI sectorial anual a p.93'!B16-1</f>
        <v>2.6285069796330385E-2</v>
      </c>
      <c r="C17" s="57">
        <f ca="1">+'PBI sectorial anual a p.93'!C17/'PBI sectorial anual a p.93'!C16-1</f>
        <v>-2.7018256296198251E-2</v>
      </c>
      <c r="D17" s="57">
        <f ca="1">+'PBI sectorial anual a p.93'!D17/'PBI sectorial anual a p.93'!D16-1</f>
        <v>-3.2697661023317393E-2</v>
      </c>
      <c r="E17" s="57">
        <f ca="1">+'PBI sectorial anual a p.93'!E17/'PBI sectorial anual a p.93'!E16-1</f>
        <v>-7.9288673653798325E-2</v>
      </c>
      <c r="F17" s="57">
        <f ca="1">+'PBI sectorial anual a p.93'!F17/'PBI sectorial anual a p.93'!F16-1</f>
        <v>3.5955228369168868E-2</v>
      </c>
      <c r="G17" s="57">
        <f ca="1">+'PBI sectorial anual a p.93'!G17/'PBI sectorial anual a p.93'!G16-1</f>
        <v>-7.8548795883857658E-2</v>
      </c>
      <c r="H17" s="57">
        <f ca="1">+'PBI sectorial anual a p.93'!H17/'PBI sectorial anual a p.93'!H16-1</f>
        <v>-7.3824631680266206E-2</v>
      </c>
      <c r="I17" s="57">
        <f ca="1">+'PBI sectorial anual a p.93'!I17/'PBI sectorial anual a p.93'!I16-1</f>
        <v>-4.1753720567514918E-2</v>
      </c>
      <c r="J17" s="57">
        <f ca="1">+'PBI sectorial anual a p.93'!J17/'PBI sectorial anual a p.93'!J16-1</f>
        <v>-1.2980429505386581E-2</v>
      </c>
      <c r="K17" s="57">
        <f ca="1">+'PBI sectorial anual a p.93'!K17/'PBI sectorial anual a p.93'!K16-1</f>
        <v>4.3938367983173965E-3</v>
      </c>
      <c r="L17" s="57">
        <f ca="1">+'PBI sectorial anual a p.93'!L17/'PBI sectorial anual a p.93'!L16-1</f>
        <v>-8.762291356789853E-3</v>
      </c>
      <c r="M17" s="57">
        <f ca="1">+'PBI sectorial anual a p.93'!M17/'PBI sectorial anual a p.93'!M16-1</f>
        <v>1.9346745632790929E-2</v>
      </c>
      <c r="N17" s="57">
        <f ca="1">+'PBI sectorial anual a p.93'!N17/'PBI sectorial anual a p.93'!N16-1</f>
        <v>1.9285852347556087E-2</v>
      </c>
      <c r="O17" s="57">
        <f ca="1">+'PBI sectorial anual a p.93'!O17/'PBI sectorial anual a p.93'!O16-1</f>
        <v>-2.8421705402685959E-2</v>
      </c>
      <c r="P17" s="57">
        <f ca="1">+'PBI sectorial anual a p.93'!P17/'PBI sectorial anual a p.93'!P16-1</f>
        <v>-7.1792458871200449E-4</v>
      </c>
      <c r="Q17" s="57">
        <f ca="1">+'PBI sectorial anual a p.93'!Q17/'PBI sectorial anual a p.93'!Q16-1</f>
        <v>-2.9298707119740364E-2</v>
      </c>
      <c r="R17" s="57">
        <f ca="1">+'PBI sectorial anual a p.93'!R17/'PBI sectorial anual a p.93'!R16-1</f>
        <v>-7.0671849551049215E-2</v>
      </c>
      <c r="S17" s="57">
        <f ca="1">+'PBI sectorial anual a p.93'!S17/'PBI sectorial anual a p.93'!S16-1</f>
        <v>-0.13792691973452331</v>
      </c>
      <c r="T17" s="57">
        <f ca="1">+'PBI sectorial anual a p.93'!T17/'PBI sectorial anual a p.93'!T16-1</f>
        <v>-3.3854570525929217E-2</v>
      </c>
      <c r="U17" s="58"/>
    </row>
    <row r="18" spans="1:21" ht="15" customHeight="1">
      <c r="A18" s="1">
        <v>2000</v>
      </c>
      <c r="B18" s="57">
        <f ca="1">+'PBI sectorial anual a p.93'!B18/'PBI sectorial anual a p.93'!B17-1</f>
        <v>-1.7360690211546737E-2</v>
      </c>
      <c r="C18" s="57">
        <f ca="1">+'PBI sectorial anual a p.93'!C18/'PBI sectorial anual a p.93'!C17-1</f>
        <v>-2.3938269049259775E-2</v>
      </c>
      <c r="D18" s="57">
        <f ca="1">+'PBI sectorial anual a p.93'!D18/'PBI sectorial anual a p.93'!D17-1</f>
        <v>6.7246578927417033E-2</v>
      </c>
      <c r="E18" s="57">
        <f ca="1">+'PBI sectorial anual a p.93'!E18/'PBI sectorial anual a p.93'!E17-1</f>
        <v>-3.8232182962182781E-2</v>
      </c>
      <c r="F18" s="57">
        <f ca="1">+'PBI sectorial anual a p.93'!F18/'PBI sectorial anual a p.93'!F17-1</f>
        <v>6.583390782024745E-2</v>
      </c>
      <c r="G18" s="57">
        <f ca="1">+'PBI sectorial anual a p.93'!G18/'PBI sectorial anual a p.93'!G17-1</f>
        <v>-9.3178417931022772E-2</v>
      </c>
      <c r="H18" s="57">
        <f ca="1">+'PBI sectorial anual a p.93'!H18/'PBI sectorial anual a p.93'!H17-1</f>
        <v>-2.8765573677097089E-2</v>
      </c>
      <c r="I18" s="57">
        <f ca="1">+'PBI sectorial anual a p.93'!I18/'PBI sectorial anual a p.93'!I17-1</f>
        <v>-3.2565654214500306E-5</v>
      </c>
      <c r="J18" s="57">
        <f ca="1">+'PBI sectorial anual a p.93'!J18/'PBI sectorial anual a p.93'!J17-1</f>
        <v>1.7325519983470761E-2</v>
      </c>
      <c r="K18" s="57">
        <f ca="1">+'PBI sectorial anual a p.93'!K18/'PBI sectorial anual a p.93'!K17-1</f>
        <v>2.181084797625954E-2</v>
      </c>
      <c r="L18" s="57">
        <f ca="1">+'PBI sectorial anual a p.93'!L18/'PBI sectorial anual a p.93'!L17-1</f>
        <v>9.0435702076827607E-3</v>
      </c>
      <c r="M18" s="57">
        <f ca="1">+'PBI sectorial anual a p.93'!M18/'PBI sectorial anual a p.93'!M17-1</f>
        <v>6.8988264722462667E-3</v>
      </c>
      <c r="N18" s="57">
        <f ca="1">+'PBI sectorial anual a p.93'!N18/'PBI sectorial anual a p.93'!N17-1</f>
        <v>2.1030471238657089E-2</v>
      </c>
      <c r="O18" s="57">
        <f ca="1">+'PBI sectorial anual a p.93'!O18/'PBI sectorial anual a p.93'!O17-1</f>
        <v>-6.7513900315245845E-3</v>
      </c>
      <c r="P18" s="57">
        <f ca="1">+'PBI sectorial anual a p.93'!P18/'PBI sectorial anual a p.93'!P17-1</f>
        <v>8.0294394787920886E-3</v>
      </c>
      <c r="Q18" s="57">
        <f ca="1">+'PBI sectorial anual a p.93'!Q18/'PBI sectorial anual a p.93'!Q17-1</f>
        <v>-7.2330745610004188E-3</v>
      </c>
      <c r="R18" s="57">
        <f ca="1">+'PBI sectorial anual a p.93'!R18/'PBI sectorial anual a p.93'!R17-1</f>
        <v>-1.6225081401470609E-2</v>
      </c>
      <c r="S18" s="57">
        <f ca="1">+'PBI sectorial anual a p.93'!S18/'PBI sectorial anual a p.93'!S17-1</f>
        <v>-1.1452576886943566E-2</v>
      </c>
      <c r="T18" s="57">
        <f ca="1">+'PBI sectorial anual a p.93'!T18/'PBI sectorial anual a p.93'!T17-1</f>
        <v>-7.8899892215733569E-3</v>
      </c>
      <c r="U18" s="58"/>
    </row>
    <row r="19" spans="1:21" ht="15" customHeight="1">
      <c r="A19" s="1">
        <v>2001</v>
      </c>
      <c r="B19" s="57">
        <f ca="1">+'PBI sectorial anual a p.93'!B19/'PBI sectorial anual a p.93'!B18-1</f>
        <v>3.106073136318388E-3</v>
      </c>
      <c r="C19" s="57">
        <f ca="1">+'PBI sectorial anual a p.93'!C19/'PBI sectorial anual a p.93'!C18-1</f>
        <v>0.26528381564976478</v>
      </c>
      <c r="D19" s="57">
        <f ca="1">+'PBI sectorial anual a p.93'!D19/'PBI sectorial anual a p.93'!D18-1</f>
        <v>4.6630965077989472E-2</v>
      </c>
      <c r="E19" s="57">
        <f ca="1">+'PBI sectorial anual a p.93'!E19/'PBI sectorial anual a p.93'!E18-1</f>
        <v>-7.3619874573180755E-2</v>
      </c>
      <c r="F19" s="57">
        <f ca="1">+'PBI sectorial anual a p.93'!F19/'PBI sectorial anual a p.93'!F18-1</f>
        <v>1.1157477994462317E-2</v>
      </c>
      <c r="G19" s="57">
        <f ca="1">+'PBI sectorial anual a p.93'!G19/'PBI sectorial anual a p.93'!G18-1</f>
        <v>-0.11601070425371307</v>
      </c>
      <c r="H19" s="57">
        <f ca="1">+'PBI sectorial anual a p.93'!H19/'PBI sectorial anual a p.93'!H18-1</f>
        <v>-7.8962056892441068E-2</v>
      </c>
      <c r="I19" s="57">
        <f ca="1">+'PBI sectorial anual a p.93'!I19/'PBI sectorial anual a p.93'!I18-1</f>
        <v>-7.2931729789815214E-2</v>
      </c>
      <c r="J19" s="57">
        <f ca="1">+'PBI sectorial anual a p.93'!J19/'PBI sectorial anual a p.93'!J18-1</f>
        <v>-4.5721563346384775E-2</v>
      </c>
      <c r="K19" s="57">
        <f ca="1">+'PBI sectorial anual a p.93'!K19/'PBI sectorial anual a p.93'!K18-1</f>
        <v>-8.9137487427015771E-2</v>
      </c>
      <c r="L19" s="57">
        <f ca="1">+'PBI sectorial anual a p.93'!L19/'PBI sectorial anual a p.93'!L18-1</f>
        <v>-2.4980601779907574E-2</v>
      </c>
      <c r="M19" s="57">
        <f ca="1">+'PBI sectorial anual a p.93'!M19/'PBI sectorial anual a p.93'!M18-1</f>
        <v>-1.6445419721603294E-2</v>
      </c>
      <c r="N19" s="57">
        <f ca="1">+'PBI sectorial anual a p.93'!N19/'PBI sectorial anual a p.93'!N18-1</f>
        <v>4.302445929795784E-3</v>
      </c>
      <c r="O19" s="57">
        <f ca="1">+'PBI sectorial anual a p.93'!O19/'PBI sectorial anual a p.93'!O18-1</f>
        <v>-4.3933688508792423E-2</v>
      </c>
      <c r="P19" s="57">
        <f ca="1">+'PBI sectorial anual a p.93'!P19/'PBI sectorial anual a p.93'!P18-1</f>
        <v>-0.17378888938403192</v>
      </c>
      <c r="Q19" s="57">
        <f ca="1">+'PBI sectorial anual a p.93'!Q19/'PBI sectorial anual a p.93'!Q18-1</f>
        <v>-3.9636848782053202E-2</v>
      </c>
      <c r="R19" s="57">
        <f ca="1">+'PBI sectorial anual a p.93'!R19/'PBI sectorial anual a p.93'!R18-1</f>
        <v>-7.927280522962088E-2</v>
      </c>
      <c r="S19" s="57">
        <f ca="1">+'PBI sectorial anual a p.93'!S19/'PBI sectorial anual a p.93'!S18-1</f>
        <v>-0.17208817538262222</v>
      </c>
      <c r="T19" s="57">
        <f ca="1">+'PBI sectorial anual a p.93'!T19/'PBI sectorial anual a p.93'!T18-1</f>
        <v>-4.4088396976279753E-2</v>
      </c>
      <c r="U19" s="58"/>
    </row>
    <row r="20" spans="1:21">
      <c r="A20" s="1">
        <v>2002</v>
      </c>
      <c r="B20" s="57">
        <f ca="1">+'PBI sectorial anual a p.93'!B20/'PBI sectorial anual a p.93'!B19-1</f>
        <v>-1.6601466407052179E-2</v>
      </c>
      <c r="C20" s="57">
        <f ca="1">+'PBI sectorial anual a p.93'!C20/'PBI sectorial anual a p.93'!C19-1</f>
        <v>-0.19302483756437927</v>
      </c>
      <c r="D20" s="57">
        <f ca="1">+'PBI sectorial anual a p.93'!D20/'PBI sectorial anual a p.93'!D19-1</f>
        <v>-3.7419075025972637E-2</v>
      </c>
      <c r="E20" s="57">
        <f ca="1">+'PBI sectorial anual a p.93'!E20/'PBI sectorial anual a p.93'!E19-1</f>
        <v>-0.10955220695541301</v>
      </c>
      <c r="F20" s="57">
        <f ca="1">+'PBI sectorial anual a p.93'!F20/'PBI sectorial anual a p.93'!F19-1</f>
        <v>-3.0321678530705776E-2</v>
      </c>
      <c r="G20" s="57">
        <f ca="1">+'PBI sectorial anual a p.93'!G20/'PBI sectorial anual a p.93'!G19-1</f>
        <v>-0.33400133756493933</v>
      </c>
      <c r="H20" s="57">
        <f ca="1">+'PBI sectorial anual a p.93'!H20/'PBI sectorial anual a p.93'!H19-1</f>
        <v>-0.18466078567247146</v>
      </c>
      <c r="I20" s="57">
        <f ca="1">+'PBI sectorial anual a p.93'!I20/'PBI sectorial anual a p.93'!I19-1</f>
        <v>-8.2881275735688931E-2</v>
      </c>
      <c r="J20" s="57">
        <f ca="1">+'PBI sectorial anual a p.93'!J20/'PBI sectorial anual a p.93'!J19-1</f>
        <v>-7.9391352879888077E-2</v>
      </c>
      <c r="K20" s="57">
        <f ca="1">+'PBI sectorial anual a p.93'!K20/'PBI sectorial anual a p.93'!K19-1</f>
        <v>-0.19713812324883118</v>
      </c>
      <c r="L20" s="57">
        <f ca="1">+'PBI sectorial anual a p.93'!L20/'PBI sectorial anual a p.93'!L19-1</f>
        <v>-5.585171195317129E-2</v>
      </c>
      <c r="M20" s="57">
        <f ca="1">+'PBI sectorial anual a p.93'!M20/'PBI sectorial anual a p.93'!M19-1</f>
        <v>-8.9729401687466126E-3</v>
      </c>
      <c r="N20" s="57">
        <f ca="1">+'PBI sectorial anual a p.93'!N20/'PBI sectorial anual a p.93'!N19-1</f>
        <v>-4.2036850564403094E-2</v>
      </c>
      <c r="O20" s="57">
        <f ca="1">+'PBI sectorial anual a p.93'!O20/'PBI sectorial anual a p.93'!O19-1</f>
        <v>-9.9656784281477173E-2</v>
      </c>
      <c r="P20" s="57">
        <f ca="1">+'PBI sectorial anual a p.93'!P20/'PBI sectorial anual a p.93'!P19-1</f>
        <v>-0.32804996784978224</v>
      </c>
      <c r="Q20" s="57">
        <f ca="1">+'PBI sectorial anual a p.93'!Q20/'PBI sectorial anual a p.93'!Q19-1</f>
        <v>-9.3155060913407306E-2</v>
      </c>
      <c r="R20" s="57">
        <f ca="1">+'PBI sectorial anual a p.93'!R20/'PBI sectorial anual a p.93'!R19-1</f>
        <v>-0.25473027667014214</v>
      </c>
      <c r="S20" s="57">
        <f ca="1">+'PBI sectorial anual a p.93'!S20/'PBI sectorial anual a p.93'!S19-1</f>
        <v>-0.55301543711605583</v>
      </c>
      <c r="T20" s="57">
        <f ca="1">+'PBI sectorial anual a p.93'!T20/'PBI sectorial anual a p.93'!T19-1</f>
        <v>-0.10894484819891093</v>
      </c>
      <c r="U20" s="58"/>
    </row>
    <row r="21" spans="1:21">
      <c r="A21" s="1">
        <v>2003</v>
      </c>
      <c r="B21" s="57">
        <f ca="1">+'PBI sectorial anual a p.93'!B21/'PBI sectorial anual a p.93'!B20-1</f>
        <v>7.0430754356697323E-2</v>
      </c>
      <c r="C21" s="57">
        <f ca="1">+'PBI sectorial anual a p.93'!C21/'PBI sectorial anual a p.93'!C20-1</f>
        <v>1.1836691760284124E-2</v>
      </c>
      <c r="D21" s="57">
        <f ca="1">+'PBI sectorial anual a p.93'!D21/'PBI sectorial anual a p.93'!D20-1</f>
        <v>3.7228956720081641E-2</v>
      </c>
      <c r="E21" s="57">
        <f ca="1">+'PBI sectorial anual a p.93'!E21/'PBI sectorial anual a p.93'!E20-1</f>
        <v>0.15967187945995787</v>
      </c>
      <c r="F21" s="57">
        <f ca="1">+'PBI sectorial anual a p.93'!F21/'PBI sectorial anual a p.93'!F20-1</f>
        <v>6.9369792836887934E-2</v>
      </c>
      <c r="G21" s="57">
        <f ca="1">+'PBI sectorial anual a p.93'!G21/'PBI sectorial anual a p.93'!G20-1</f>
        <v>0.34370900450077735</v>
      </c>
      <c r="H21" s="57">
        <f ca="1">+'PBI sectorial anual a p.93'!H21/'PBI sectorial anual a p.93'!H20-1</f>
        <v>0.12939746636229654</v>
      </c>
      <c r="I21" s="57">
        <f ca="1">+'PBI sectorial anual a p.93'!I21/'PBI sectorial anual a p.93'!I20-1</f>
        <v>6.0078140575396288E-2</v>
      </c>
      <c r="J21" s="57">
        <f ca="1">+'PBI sectorial anual a p.93'!J21/'PBI sectorial anual a p.93'!J20-1</f>
        <v>8.2195438893984063E-2</v>
      </c>
      <c r="K21" s="57">
        <f ca="1">+'PBI sectorial anual a p.93'!K21/'PBI sectorial anual a p.93'!K20-1</f>
        <v>-0.15753312149216125</v>
      </c>
      <c r="L21" s="57">
        <f ca="1">+'PBI sectorial anual a p.93'!L21/'PBI sectorial anual a p.93'!L20-1</f>
        <v>3.9325722636656124E-2</v>
      </c>
      <c r="M21" s="57">
        <f ca="1">+'PBI sectorial anual a p.93'!M21/'PBI sectorial anual a p.93'!M20-1</f>
        <v>1.1017729921991348E-2</v>
      </c>
      <c r="N21" s="57">
        <f ca="1">+'PBI sectorial anual a p.93'!N21/'PBI sectorial anual a p.93'!N20-1</f>
        <v>3.4803074486355667E-2</v>
      </c>
      <c r="O21" s="57">
        <f ca="1">+'PBI sectorial anual a p.93'!O21/'PBI sectorial anual a p.93'!O20-1</f>
        <v>7.453527656290504E-2</v>
      </c>
      <c r="P21" s="57">
        <f ca="1">+'PBI sectorial anual a p.93'!P21/'PBI sectorial anual a p.93'!P20-1</f>
        <v>-0.35108057320298347</v>
      </c>
      <c r="Q21" s="57">
        <f ca="1">+'PBI sectorial anual a p.93'!Q21/'PBI sectorial anual a p.93'!Q20-1</f>
        <v>8.3513017872409501E-2</v>
      </c>
      <c r="R21" s="57">
        <f ca="1">+'PBI sectorial anual a p.93'!R21/'PBI sectorial anual a p.93'!R20-1</f>
        <v>0.12407146339174879</v>
      </c>
      <c r="S21" s="57">
        <f ca="1">+'PBI sectorial anual a p.93'!S21/'PBI sectorial anual a p.93'!S20-1</f>
        <v>0.53194271632188994</v>
      </c>
      <c r="T21" s="57">
        <f ca="1">+'PBI sectorial anual a p.93'!T21/'PBI sectorial anual a p.93'!T20-1</f>
        <v>8.8370407834447384E-2</v>
      </c>
      <c r="U21" s="58"/>
    </row>
    <row r="22" spans="1:21">
      <c r="A22" s="1">
        <v>2004</v>
      </c>
      <c r="B22" s="57">
        <f ca="1">+'PBI sectorial anual a p.93'!B22/'PBI sectorial anual a p.93'!B21-1</f>
        <v>-1.028985701618379E-2</v>
      </c>
      <c r="C22" s="57">
        <f ca="1">+'PBI sectorial anual a p.93'!C22/'PBI sectorial anual a p.93'!C21-1</f>
        <v>-0.19058214483686187</v>
      </c>
      <c r="D22" s="57">
        <f ca="1">+'PBI sectorial anual a p.93'!D22/'PBI sectorial anual a p.93'!D21-1</f>
        <v>-4.2145925778289683E-3</v>
      </c>
      <c r="E22" s="57">
        <f ca="1">+'PBI sectorial anual a p.93'!E22/'PBI sectorial anual a p.93'!E21-1</f>
        <v>0.11976056087109699</v>
      </c>
      <c r="F22" s="57">
        <f ca="1">+'PBI sectorial anual a p.93'!F22/'PBI sectorial anual a p.93'!F21-1</f>
        <v>6.5455783950223889E-2</v>
      </c>
      <c r="G22" s="57">
        <f ca="1">+'PBI sectorial anual a p.93'!G22/'PBI sectorial anual a p.93'!G21-1</f>
        <v>0.2940396566031096</v>
      </c>
      <c r="H22" s="57">
        <f ca="1">+'PBI sectorial anual a p.93'!H22/'PBI sectorial anual a p.93'!H21-1</f>
        <v>0.13576252599124516</v>
      </c>
      <c r="I22" s="57">
        <f ca="1">+'PBI sectorial anual a p.93'!I22/'PBI sectorial anual a p.93'!I21-1</f>
        <v>6.9954768853045968E-2</v>
      </c>
      <c r="J22" s="57">
        <f ca="1">+'PBI sectorial anual a p.93'!J22/'PBI sectorial anual a p.93'!J21-1</f>
        <v>0.13448648663109908</v>
      </c>
      <c r="K22" s="57">
        <f ca="1">+'PBI sectorial anual a p.93'!K22/'PBI sectorial anual a p.93'!K21-1</f>
        <v>-5.5433253310876562E-2</v>
      </c>
      <c r="L22" s="57">
        <f ca="1">+'PBI sectorial anual a p.93'!L22/'PBI sectorial anual a p.93'!L21-1</f>
        <v>4.292159001562923E-2</v>
      </c>
      <c r="M22" s="57">
        <f ca="1">+'PBI sectorial anual a p.93'!M22/'PBI sectorial anual a p.93'!M21-1</f>
        <v>1.8132651446622461E-2</v>
      </c>
      <c r="N22" s="57">
        <f ca="1">+'PBI sectorial anual a p.93'!N22/'PBI sectorial anual a p.93'!N21-1</f>
        <v>5.351417776330103E-2</v>
      </c>
      <c r="O22" s="57">
        <f ca="1">+'PBI sectorial anual a p.93'!O22/'PBI sectorial anual a p.93'!O21-1</f>
        <v>8.0614751006894414E-2</v>
      </c>
      <c r="P22" s="57">
        <f ca="1">+'PBI sectorial anual a p.93'!P22/'PBI sectorial anual a p.93'!P21-1</f>
        <v>-0.26272939101404891</v>
      </c>
      <c r="Q22" s="57">
        <f ca="1">+'PBI sectorial anual a p.93'!Q22/'PBI sectorial anual a p.93'!Q21-1</f>
        <v>8.4952211969000047E-2</v>
      </c>
      <c r="R22" s="57">
        <f ca="1">+'PBI sectorial anual a p.93'!R22/'PBI sectorial anual a p.93'!R21-1</f>
        <v>0.12272313967472437</v>
      </c>
      <c r="S22" s="57">
        <f ca="1">+'PBI sectorial anual a p.93'!S22/'PBI sectorial anual a p.93'!S21-1</f>
        <v>0.47056022733315395</v>
      </c>
      <c r="T22" s="57">
        <f ca="1">+'PBI sectorial anual a p.93'!T22/'PBI sectorial anual a p.93'!T21-1</f>
        <v>9.029573321959683E-2</v>
      </c>
      <c r="U22" s="58"/>
    </row>
    <row r="23" spans="1:21">
      <c r="A23" s="1">
        <v>2005</v>
      </c>
      <c r="B23" s="57">
        <f ca="1">+'PBI sectorial anual a p.93'!B23/'PBI sectorial anual a p.93'!B22-1</f>
        <v>0.11701715827137593</v>
      </c>
      <c r="C23" s="57">
        <f ca="1">+'PBI sectorial anual a p.93'!C23/'PBI sectorial anual a p.93'!C22-1</f>
        <v>-0.14279276676935959</v>
      </c>
      <c r="D23" s="57">
        <f ca="1">+'PBI sectorial anual a p.93'!D23/'PBI sectorial anual a p.93'!D22-1</f>
        <v>-1.8506258112621632E-3</v>
      </c>
      <c r="E23" s="57">
        <f ca="1">+'PBI sectorial anual a p.93'!E23/'PBI sectorial anual a p.93'!E22-1</f>
        <v>7.4584167717070216E-2</v>
      </c>
      <c r="F23" s="57">
        <f ca="1">+'PBI sectorial anual a p.93'!F23/'PBI sectorial anual a p.93'!F22-1</f>
        <v>5.0233604315534031E-2</v>
      </c>
      <c r="G23" s="57">
        <f ca="1">+'PBI sectorial anual a p.93'!G23/'PBI sectorial anual a p.93'!G22-1</f>
        <v>0.20396573943290885</v>
      </c>
      <c r="H23" s="57">
        <f ca="1">+'PBI sectorial anual a p.93'!H23/'PBI sectorial anual a p.93'!H22-1</f>
        <v>9.8112965376008887E-2</v>
      </c>
      <c r="I23" s="57">
        <f ca="1">+'PBI sectorial anual a p.93'!I23/'PBI sectorial anual a p.93'!I22-1</f>
        <v>7.912377442953944E-2</v>
      </c>
      <c r="J23" s="57">
        <f ca="1">+'PBI sectorial anual a p.93'!J23/'PBI sectorial anual a p.93'!J22-1</f>
        <v>0.14822598426641931</v>
      </c>
      <c r="K23" s="57">
        <f ca="1">+'PBI sectorial anual a p.93'!K23/'PBI sectorial anual a p.93'!K22-1</f>
        <v>0.17542540469916323</v>
      </c>
      <c r="L23" s="57">
        <f ca="1">+'PBI sectorial anual a p.93'!L23/'PBI sectorial anual a p.93'!L22-1</f>
        <v>4.5174664459604941E-2</v>
      </c>
      <c r="M23" s="57">
        <f ca="1">+'PBI sectorial anual a p.93'!M23/'PBI sectorial anual a p.93'!M22-1</f>
        <v>3.3391661362867087E-2</v>
      </c>
      <c r="N23" s="57">
        <f ca="1">+'PBI sectorial anual a p.93'!N23/'PBI sectorial anual a p.93'!N22-1</f>
        <v>6.4355089201494575E-2</v>
      </c>
      <c r="O23" s="57">
        <f ca="1">+'PBI sectorial anual a p.93'!O23/'PBI sectorial anual a p.93'!O22-1</f>
        <v>8.7676083174200947E-2</v>
      </c>
      <c r="P23" s="57">
        <f ca="1">+'PBI sectorial anual a p.93'!P23/'PBI sectorial anual a p.93'!P22-1</f>
        <v>0.18109386170370878</v>
      </c>
      <c r="Q23" s="57">
        <f ca="1">+'PBI sectorial anual a p.93'!Q23/'PBI sectorial anual a p.93'!Q22-1</f>
        <v>8.6874124878385972E-2</v>
      </c>
      <c r="R23" s="57">
        <f ca="1">+'PBI sectorial anual a p.93'!R23/'PBI sectorial anual a p.93'!R22-1</f>
        <v>0.14366374660561942</v>
      </c>
      <c r="S23" s="57">
        <f ca="1">+'PBI sectorial anual a p.93'!S23/'PBI sectorial anual a p.93'!S22-1</f>
        <v>0.23598898932621104</v>
      </c>
      <c r="T23" s="57">
        <f ca="1">+'PBI sectorial anual a p.93'!T23/'PBI sectorial anual a p.93'!T22-1</f>
        <v>9.1789502169903336E-2</v>
      </c>
      <c r="U23" s="58"/>
    </row>
    <row r="24" spans="1:21">
      <c r="A24" s="1">
        <v>2006</v>
      </c>
      <c r="B24" s="57">
        <f ca="1">+'PBI sectorial anual a p.93'!B24/'PBI sectorial anual a p.93'!B23-1</f>
        <v>1.5281070522465967E-2</v>
      </c>
      <c r="C24" s="57">
        <f ca="1">+'PBI sectorial anual a p.93'!C24/'PBI sectorial anual a p.93'!C23-1</f>
        <v>0.63511477760513291</v>
      </c>
      <c r="D24" s="57">
        <f ca="1">+'PBI sectorial anual a p.93'!D24/'PBI sectorial anual a p.93'!D23-1</f>
        <v>2.9682017884554268E-2</v>
      </c>
      <c r="E24" s="57">
        <f ca="1">+'PBI sectorial anual a p.93'!E24/'PBI sectorial anual a p.93'!E23-1</f>
        <v>8.903687451528719E-2</v>
      </c>
      <c r="F24" s="57">
        <f ca="1">+'PBI sectorial anual a p.93'!F24/'PBI sectorial anual a p.93'!F23-1</f>
        <v>4.9820764385823502E-2</v>
      </c>
      <c r="G24" s="57">
        <f ca="1">+'PBI sectorial anual a p.93'!G24/'PBI sectorial anual a p.93'!G23-1</f>
        <v>0.17867722002512054</v>
      </c>
      <c r="H24" s="57">
        <f ca="1">+'PBI sectorial anual a p.93'!H24/'PBI sectorial anual a p.93'!H23-1</f>
        <v>8.0482767925809773E-2</v>
      </c>
      <c r="I24" s="57">
        <f ca="1">+'PBI sectorial anual a p.93'!I24/'PBI sectorial anual a p.93'!I23-1</f>
        <v>7.2894769491150591E-2</v>
      </c>
      <c r="J24" s="57">
        <f ca="1">+'PBI sectorial anual a p.93'!J24/'PBI sectorial anual a p.93'!J23-1</f>
        <v>0.13450685523806083</v>
      </c>
      <c r="K24" s="57">
        <f ca="1">+'PBI sectorial anual a p.93'!K24/'PBI sectorial anual a p.93'!K23-1</f>
        <v>0.22148309323944515</v>
      </c>
      <c r="L24" s="57">
        <f ca="1">+'PBI sectorial anual a p.93'!L24/'PBI sectorial anual a p.93'!L23-1</f>
        <v>4.2004338696389976E-2</v>
      </c>
      <c r="M24" s="57">
        <f ca="1">+'PBI sectorial anual a p.93'!M24/'PBI sectorial anual a p.93'!M23-1</f>
        <v>4.4584320557697676E-2</v>
      </c>
      <c r="N24" s="57">
        <f ca="1">+'PBI sectorial anual a p.93'!N24/'PBI sectorial anual a p.93'!N23-1</f>
        <v>5.7182583003265064E-2</v>
      </c>
      <c r="O24" s="57">
        <f ca="1">+'PBI sectorial anual a p.93'!O24/'PBI sectorial anual a p.93'!O23-1</f>
        <v>8.3135249906429065E-2</v>
      </c>
      <c r="P24" s="57">
        <f ca="1">+'PBI sectorial anual a p.93'!P24/'PBI sectorial anual a p.93'!P23-1</f>
        <v>0.22577366097264262</v>
      </c>
      <c r="Q24" s="57">
        <f ca="1">+'PBI sectorial anual a p.93'!Q24/'PBI sectorial anual a p.93'!Q23-1</f>
        <v>8.1804599705716408E-2</v>
      </c>
      <c r="R24" s="57">
        <f ca="1">+'PBI sectorial anual a p.93'!R24/'PBI sectorial anual a p.93'!R23-1</f>
        <v>0.1139314040366739</v>
      </c>
      <c r="S24" s="57">
        <f ca="1">+'PBI sectorial anual a p.93'!S24/'PBI sectorial anual a p.93'!S23-1</f>
        <v>0.15546649992482409</v>
      </c>
      <c r="T24" s="57">
        <f ca="1">+'PBI sectorial anual a p.93'!T24/'PBI sectorial anual a p.93'!T23-1</f>
        <v>8.466053023032738E-2</v>
      </c>
      <c r="U24" s="58"/>
    </row>
    <row r="25" spans="1:21">
      <c r="A25" s="1">
        <v>2007</v>
      </c>
      <c r="B25" s="57">
        <f ca="1">+'PBI sectorial anual a p.93'!B25/'PBI sectorial anual a p.93'!B24-1</f>
        <v>7.2428308176560874E-2</v>
      </c>
      <c r="C25" s="57">
        <f ca="1">+'PBI sectorial anual a p.93'!C25/'PBI sectorial anual a p.93'!C24-1</f>
        <v>-6.3668584276153517E-2</v>
      </c>
      <c r="D25" s="57">
        <f ca="1">+'PBI sectorial anual a p.93'!D25/'PBI sectorial anual a p.93'!D24-1</f>
        <v>-1.0764949784334177E-2</v>
      </c>
      <c r="E25" s="57">
        <f ca="1">+'PBI sectorial anual a p.93'!E25/'PBI sectorial anual a p.93'!E24-1</f>
        <v>7.5997336617935618E-2</v>
      </c>
      <c r="F25" s="57">
        <f ca="1">+'PBI sectorial anual a p.93'!F25/'PBI sectorial anual a p.93'!F24-1</f>
        <v>4.9368080665165293E-2</v>
      </c>
      <c r="G25" s="57">
        <f ca="1">+'PBI sectorial anual a p.93'!G25/'PBI sectorial anual a p.93'!G24-1</f>
        <v>0.114090446993526</v>
      </c>
      <c r="H25" s="57">
        <f ca="1">+'PBI sectorial anual a p.93'!H25/'PBI sectorial anual a p.93'!H24-1</f>
        <v>0.11144896093176881</v>
      </c>
      <c r="I25" s="57">
        <f ca="1">+'PBI sectorial anual a p.93'!I25/'PBI sectorial anual a p.93'!I24-1</f>
        <v>7.0620841740012263E-2</v>
      </c>
      <c r="J25" s="57">
        <f ca="1">+'PBI sectorial anual a p.93'!J25/'PBI sectorial anual a p.93'!J24-1</f>
        <v>0.13650798727735469</v>
      </c>
      <c r="K25" s="57">
        <f ca="1">+'PBI sectorial anual a p.93'!K25/'PBI sectorial anual a p.93'!K24-1</f>
        <v>0.15239933633052249</v>
      </c>
      <c r="L25" s="57">
        <f ca="1">+'PBI sectorial anual a p.93'!L25/'PBI sectorial anual a p.93'!L24-1</f>
        <v>4.6255918297705367E-2</v>
      </c>
      <c r="M25" s="57">
        <f ca="1">+'PBI sectorial anual a p.93'!M25/'PBI sectorial anual a p.93'!M24-1</f>
        <v>2.5460061082083429E-2</v>
      </c>
      <c r="N25" s="57">
        <f ca="1">+'PBI sectorial anual a p.93'!N25/'PBI sectorial anual a p.93'!N24-1</f>
        <v>4.3455506679408895E-2</v>
      </c>
      <c r="O25" s="57">
        <f ca="1">+'PBI sectorial anual a p.93'!O25/'PBI sectorial anual a p.93'!O24-1</f>
        <v>7.9119924839009315E-2</v>
      </c>
      <c r="P25" s="57">
        <f ca="1">+'PBI sectorial anual a p.93'!P25/'PBI sectorial anual a p.93'!P24-1</f>
        <v>0.1449314024790691</v>
      </c>
      <c r="Q25" s="57">
        <f ca="1">+'PBI sectorial anual a p.93'!Q25/'PBI sectorial anual a p.93'!Q24-1</f>
        <v>7.8424275278814681E-2</v>
      </c>
      <c r="R25" s="57">
        <f ca="1">+'PBI sectorial anual a p.93'!R25/'PBI sectorial anual a p.93'!R24-1</f>
        <v>0.11059929248865563</v>
      </c>
      <c r="S25" s="57">
        <f ca="1">+'PBI sectorial anual a p.93'!S25/'PBI sectorial anual a p.93'!S24-1</f>
        <v>0.21814079739361558</v>
      </c>
      <c r="T25" s="57">
        <f ca="1">+'PBI sectorial anual a p.93'!T25/'PBI sectorial anual a p.93'!T24-1</f>
        <v>8.2308001921745033E-2</v>
      </c>
      <c r="U25" s="58"/>
    </row>
    <row r="26" spans="1:21">
      <c r="A26" s="1">
        <v>2008</v>
      </c>
      <c r="B26" s="57">
        <f ca="1">+'PBI sectorial anual a p.93'!B26/'PBI sectorial anual a p.93'!B25-1</f>
        <v>1.6636889514023867E-2</v>
      </c>
      <c r="C26" s="57">
        <f ca="1">+'PBI sectorial anual a p.93'!C26/'PBI sectorial anual a p.93'!C25-1</f>
        <v>4.1429617448898837E-2</v>
      </c>
      <c r="D26" s="57">
        <f ca="1">+'PBI sectorial anual a p.93'!D26/'PBI sectorial anual a p.93'!D25-1</f>
        <v>-1.4088746903325178E-2</v>
      </c>
      <c r="E26" s="57">
        <f ca="1">+'PBI sectorial anual a p.93'!E26/'PBI sectorial anual a p.93'!E25-1</f>
        <v>3.1178731587143238E-2</v>
      </c>
      <c r="F26" s="57">
        <f ca="1">+'PBI sectorial anual a p.93'!F26/'PBI sectorial anual a p.93'!F25-1</f>
        <v>3.4675298119012155E-2</v>
      </c>
      <c r="G26" s="57">
        <f ca="1">+'PBI sectorial anual a p.93'!G26/'PBI sectorial anual a p.93'!G25-1</f>
        <v>1.2288399325106614E-2</v>
      </c>
      <c r="H26" s="57">
        <f ca="1">+'PBI sectorial anual a p.93'!H26/'PBI sectorial anual a p.93'!H25-1</f>
        <v>4.8353651099418027E-2</v>
      </c>
      <c r="I26" s="57">
        <f ca="1">+'PBI sectorial anual a p.93'!I26/'PBI sectorial anual a p.93'!I25-1</f>
        <v>1.7642449684686756E-2</v>
      </c>
      <c r="J26" s="57">
        <f ca="1">+'PBI sectorial anual a p.93'!J26/'PBI sectorial anual a p.93'!J25-1</f>
        <v>9.1327910103835563E-2</v>
      </c>
      <c r="K26" s="57">
        <f ca="1">+'PBI sectorial anual a p.93'!K26/'PBI sectorial anual a p.93'!K25-1</f>
        <v>3.624901248101331E-3</v>
      </c>
      <c r="L26" s="57">
        <f ca="1">+'PBI sectorial anual a p.93'!L26/'PBI sectorial anual a p.93'!L25-1</f>
        <v>5.0948687376371149E-2</v>
      </c>
      <c r="M26" s="57">
        <f ca="1">+'PBI sectorial anual a p.93'!M26/'PBI sectorial anual a p.93'!M25-1</f>
        <v>5.0212210867391471E-2</v>
      </c>
      <c r="N26" s="57">
        <f ca="1">+'PBI sectorial anual a p.93'!N26/'PBI sectorial anual a p.93'!N25-1</f>
        <v>4.1195551120971841E-2</v>
      </c>
      <c r="O26" s="57">
        <f ca="1">+'PBI sectorial anual a p.93'!O26/'PBI sectorial anual a p.93'!O25-1</f>
        <v>4.0922982454433932E-2</v>
      </c>
      <c r="P26" s="57">
        <f ca="1">+'PBI sectorial anual a p.93'!P26/'PBI sectorial anual a p.93'!P25-1</f>
        <v>2.0854965184338159E-2</v>
      </c>
      <c r="Q26" s="57">
        <f ca="1">+'PBI sectorial anual a p.93'!Q26/'PBI sectorial anual a p.93'!Q25-1</f>
        <v>4.1148190110686933E-2</v>
      </c>
      <c r="R26" s="57">
        <f ca="1">+'PBI sectorial anual a p.93'!R26/'PBI sectorial anual a p.93'!R25-1</f>
        <v>6.1283109431069294E-2</v>
      </c>
      <c r="S26" s="57">
        <f ca="1">+'PBI sectorial anual a p.93'!S26/'PBI sectorial anual a p.93'!S25-1</f>
        <v>0.13179966153070799</v>
      </c>
      <c r="T26" s="57">
        <f ca="1">+'PBI sectorial anual a p.93'!T26/'PBI sectorial anual a p.93'!T25-1</f>
        <v>4.3811946107286781E-2</v>
      </c>
      <c r="U26" s="58"/>
    </row>
    <row r="27" spans="1:21">
      <c r="A27" s="15">
        <v>2009</v>
      </c>
      <c r="B27" s="57">
        <f ca="1">+'PBI sectorial anual a p.93'!B27/'PBI sectorial anual a p.93'!B26-1</f>
        <v>-0.21272709348845509</v>
      </c>
      <c r="C27" s="57">
        <f ca="1">+'PBI sectorial anual a p.93'!C27/'PBI sectorial anual a p.93'!C26-1</f>
        <v>-0.11910481863824574</v>
      </c>
      <c r="D27" s="57">
        <f ca="1">+'PBI sectorial anual a p.93'!D27/'PBI sectorial anual a p.93'!D26-1</f>
        <v>-3.5015777753274691E-2</v>
      </c>
      <c r="E27" s="57">
        <f ca="1">+'PBI sectorial anual a p.93'!E27/'PBI sectorial anual a p.93'!E26-1</f>
        <v>-4.7805306478769682E-2</v>
      </c>
      <c r="F27" s="57">
        <f ca="1">+'PBI sectorial anual a p.93'!F27/'PBI sectorial anual a p.93'!F26-1</f>
        <v>-1.0029869503482614E-2</v>
      </c>
      <c r="G27" s="57">
        <f ca="1">+'PBI sectorial anual a p.93'!G27/'PBI sectorial anual a p.93'!G26-1</f>
        <v>-8.7498016342883789E-2</v>
      </c>
      <c r="H27" s="57">
        <f ca="1">+'PBI sectorial anual a p.93'!H27/'PBI sectorial anual a p.93'!H26-1</f>
        <v>-7.0577371549720325E-2</v>
      </c>
      <c r="I27" s="57">
        <f ca="1">+'PBI sectorial anual a p.93'!I27/'PBI sectorial anual a p.93'!I26-1</f>
        <v>-4.5199025622641442E-2</v>
      </c>
      <c r="J27" s="57">
        <f ca="1">+'PBI sectorial anual a p.93'!J27/'PBI sectorial anual a p.93'!J26-1</f>
        <v>4.5539315251559076E-2</v>
      </c>
      <c r="K27" s="57">
        <f ca="1">+'PBI sectorial anual a p.93'!K27/'PBI sectorial anual a p.93'!K26-1</f>
        <v>-9.2148754524609355E-2</v>
      </c>
      <c r="L27" s="57">
        <f ca="1">+'PBI sectorial anual a p.93'!L27/'PBI sectorial anual a p.93'!L26-1</f>
        <v>-5.6666202880093497E-3</v>
      </c>
      <c r="M27" s="57">
        <f ca="1">+'PBI sectorial anual a p.93'!M27/'PBI sectorial anual a p.93'!M26-1</f>
        <v>6.9153777060226407E-2</v>
      </c>
      <c r="N27" s="57">
        <f ca="1">+'PBI sectorial anual a p.93'!N27/'PBI sectorial anual a p.93'!N26-1</f>
        <v>2.2637470555545214E-2</v>
      </c>
      <c r="O27" s="57">
        <f ca="1">+'PBI sectorial anual a p.93'!O27/'PBI sectorial anual a p.93'!O26-1</f>
        <v>-3.1171601092368273E-2</v>
      </c>
      <c r="P27" s="57">
        <f ca="1">+'PBI sectorial anual a p.93'!P27/'PBI sectorial anual a p.93'!P26-1</f>
        <v>-5.4441885288238234E-2</v>
      </c>
      <c r="Q27" s="57">
        <f ca="1">+'PBI sectorial anual a p.93'!Q27/'PBI sectorial anual a p.93'!Q26-1</f>
        <v>-3.091554691292997E-2</v>
      </c>
      <c r="R27" s="57">
        <f ca="1">+'PBI sectorial anual a p.93'!R27/'PBI sectorial anual a p.93'!R26-1</f>
        <v>-4.1800277120355278E-2</v>
      </c>
      <c r="S27" s="57">
        <f ca="1">+'PBI sectorial anual a p.93'!S27/'PBI sectorial anual a p.93'!S26-1</f>
        <v>-0.19136550156285292</v>
      </c>
      <c r="T27" s="57">
        <f ca="1">+'PBI sectorial anual a p.93'!T27/'PBI sectorial anual a p.93'!T26-1</f>
        <v>-3.4307319869257946E-2</v>
      </c>
      <c r="U27" s="58"/>
    </row>
    <row r="28" spans="1:21">
      <c r="A28" s="1">
        <v>2010</v>
      </c>
      <c r="B28" s="57">
        <f ca="1">+'PBI sectorial anual a p.93'!B28/'PBI sectorial anual a p.93'!B27-1</f>
        <v>0.30858455125332518</v>
      </c>
      <c r="C28" s="57">
        <f ca="1">+'PBI sectorial anual a p.93'!C28/'PBI sectorial anual a p.93'!C27-1</f>
        <v>0.10752263750593616</v>
      </c>
      <c r="D28" s="57">
        <f ca="1">+'PBI sectorial anual a p.93'!D28/'PBI sectorial anual a p.93'!D27-1</f>
        <v>4.1805513269785877E-3</v>
      </c>
      <c r="E28" s="57">
        <f ca="1">+'PBI sectorial anual a p.93'!E28/'PBI sectorial anual a p.93'!E27-1</f>
        <v>0.10160705840043627</v>
      </c>
      <c r="F28" s="57">
        <f ca="1">+'PBI sectorial anual a p.93'!F28/'PBI sectorial anual a p.93'!F27-1</f>
        <v>4.1421865582115913E-2</v>
      </c>
      <c r="G28" s="57">
        <f ca="1">+'PBI sectorial anual a p.93'!G28/'PBI sectorial anual a p.93'!G27-1</f>
        <v>5.8118361956331022E-2</v>
      </c>
      <c r="H28" s="57">
        <f ca="1">+'PBI sectorial anual a p.93'!H28/'PBI sectorial anual a p.93'!H27-1</f>
        <v>0.1252392400260387</v>
      </c>
      <c r="I28" s="57">
        <f ca="1">+'PBI sectorial anual a p.93'!I28/'PBI sectorial anual a p.93'!I27-1</f>
        <v>6.7663215821269773E-2</v>
      </c>
      <c r="J28" s="57">
        <f ca="1">+'PBI sectorial anual a p.93'!J28/'PBI sectorial anual a p.93'!J27-1</f>
        <v>0.14875708091471052</v>
      </c>
      <c r="K28" s="57">
        <f ca="1">+'PBI sectorial anual a p.93'!K28/'PBI sectorial anual a p.93'!K27-1</f>
        <v>5.7631454267754068E-2</v>
      </c>
      <c r="L28" s="57">
        <f ca="1">+'PBI sectorial anual a p.93'!L28/'PBI sectorial anual a p.93'!L27-1</f>
        <v>3.216863815288451E-2</v>
      </c>
      <c r="M28" s="57">
        <f ca="1">+'PBI sectorial anual a p.93'!M28/'PBI sectorial anual a p.93'!M27-1</f>
        <v>4.7156414408596747E-2</v>
      </c>
      <c r="N28" s="57">
        <f ca="1">+'PBI sectorial anual a p.93'!N28/'PBI sectorial anual a p.93'!N27-1</f>
        <v>2.3639757906019687E-2</v>
      </c>
      <c r="O28" s="57">
        <f ca="1">+'PBI sectorial anual a p.93'!O28/'PBI sectorial anual a p.93'!O27-1</f>
        <v>8.683142786603737E-2</v>
      </c>
      <c r="P28" s="57">
        <f ca="1">+'PBI sectorial anual a p.93'!P28/'PBI sectorial anual a p.93'!P27-1</f>
        <v>5.7204859039440059E-2</v>
      </c>
      <c r="Q28" s="57">
        <f ca="1">+'PBI sectorial anual a p.93'!Q28/'PBI sectorial anual a p.93'!Q27-1</f>
        <v>8.7149509166611905E-2</v>
      </c>
      <c r="R28" s="57">
        <f ca="1">+'PBI sectorial anual a p.93'!R28/'PBI sectorial anual a p.93'!R27-1</f>
        <v>0.1054390296393426</v>
      </c>
      <c r="S28" s="57">
        <f ca="1">+'PBI sectorial anual a p.93'!S28/'PBI sectorial anual a p.93'!S27-1</f>
        <v>0.38555077028191964</v>
      </c>
      <c r="T28" s="57">
        <f ca="1">+'PBI sectorial anual a p.93'!T28/'PBI sectorial anual a p.93'!T27-1</f>
        <v>9.2507456354047557E-2</v>
      </c>
      <c r="U28" s="58"/>
    </row>
    <row r="29" spans="1:21">
      <c r="A29" s="15">
        <v>2011</v>
      </c>
      <c r="B29" s="57">
        <f ca="1">+'PBI sectorial anual a p.93'!B29/'PBI sectorial anual a p.93'!B28-1</f>
        <v>3.2929614482794634E-2</v>
      </c>
      <c r="C29" s="57">
        <f ca="1">+'PBI sectorial anual a p.93'!C29/'PBI sectorial anual a p.93'!C28-1</f>
        <v>8.2027934166333472E-2</v>
      </c>
      <c r="D29" s="57">
        <f ca="1">+'PBI sectorial anual a p.93'!D29/'PBI sectorial anual a p.93'!D28-1</f>
        <v>-3.9528873731501601E-2</v>
      </c>
      <c r="E29" s="57">
        <f ca="1">+'PBI sectorial anual a p.93'!E29/'PBI sectorial anual a p.93'!E28-1</f>
        <v>4.5410405120237085E-2</v>
      </c>
      <c r="F29" s="57">
        <f ca="1">+'PBI sectorial anual a p.93'!F29/'PBI sectorial anual a p.93'!F28-1</f>
        <v>4.9898041557542738E-2</v>
      </c>
      <c r="G29" s="57">
        <f ca="1">+'PBI sectorial anual a p.93'!G29/'PBI sectorial anual a p.93'!G28-1</f>
        <v>9.8778649114954931E-2</v>
      </c>
      <c r="H29" s="57">
        <f ca="1">+'PBI sectorial anual a p.93'!H29/'PBI sectorial anual a p.93'!H28-1</f>
        <v>7.7470734371803074E-2</v>
      </c>
      <c r="I29" s="57">
        <f ca="1">+'PBI sectorial anual a p.93'!I29/'PBI sectorial anual a p.93'!I28-1</f>
        <v>4.3565365410277668E-2</v>
      </c>
      <c r="J29" s="57">
        <f ca="1">+'PBI sectorial anual a p.93'!J29/'PBI sectorial anual a p.93'!J28-1</f>
        <v>0.1250117999710032</v>
      </c>
      <c r="K29" s="57">
        <f ca="1">+'PBI sectorial anual a p.93'!K29/'PBI sectorial anual a p.93'!K28-1</f>
        <v>0.11184331351195542</v>
      </c>
      <c r="L29" s="57">
        <f ca="1">+'PBI sectorial anual a p.93'!L29/'PBI sectorial anual a p.93'!L28-1</f>
        <v>3.685453881737466E-2</v>
      </c>
      <c r="M29" s="57">
        <f ca="1">+'PBI sectorial anual a p.93'!M29/'PBI sectorial anual a p.93'!M28-1</f>
        <v>5.4338088479600977E-2</v>
      </c>
      <c r="N29" s="57">
        <f ca="1">+'PBI sectorial anual a p.93'!N29/'PBI sectorial anual a p.93'!N28-1</f>
        <v>2.849699975691955E-2</v>
      </c>
      <c r="O29" s="57">
        <f ca="1">+'PBI sectorial anual a p.93'!O29/'PBI sectorial anual a p.93'!O28-1</f>
        <v>6.2079872651312984E-2</v>
      </c>
      <c r="P29" s="57">
        <f ca="1">+'PBI sectorial anual a p.93'!P29/'PBI sectorial anual a p.93'!P28-1</f>
        <v>0.13221438109057382</v>
      </c>
      <c r="Q29" s="57">
        <f ca="1">+'PBI sectorial anual a p.93'!Q29/'PBI sectorial anual a p.93'!Q28-1</f>
        <v>6.1347624278379254E-2</v>
      </c>
      <c r="R29" s="57">
        <f ca="1">+'PBI sectorial anual a p.93'!R29/'PBI sectorial anual a p.93'!R28-1</f>
        <v>8.1684232772117449E-2</v>
      </c>
      <c r="S29" s="57">
        <f ca="1">+'PBI sectorial anual a p.93'!S29/'PBI sectorial anual a p.93'!S28-1</f>
        <v>0.20637473564866915</v>
      </c>
      <c r="T29" s="57">
        <f ca="1">+'PBI sectorial anual a p.93'!T29/'PBI sectorial anual a p.93'!T28-1</f>
        <v>6.5235755191606737E-2</v>
      </c>
      <c r="U29" s="58"/>
    </row>
    <row r="30" spans="1:21">
      <c r="A30" s="1">
        <v>2012</v>
      </c>
      <c r="B30" s="57">
        <f ca="1">+'PBI sectorial anual a p.93'!B30/'PBI sectorial anual a p.93'!B29-1</f>
        <v>-0.12046775369955631</v>
      </c>
      <c r="C30" s="57">
        <f ca="1">+'PBI sectorial anual a p.93'!C30/'PBI sectorial anual a p.93'!C29-1</f>
        <v>-1.7286772374512926E-2</v>
      </c>
      <c r="D30" s="57">
        <f ca="1">+'PBI sectorial anual a p.93'!D30/'PBI sectorial anual a p.93'!D29-1</f>
        <v>-2.1397416060791929E-2</v>
      </c>
      <c r="E30" s="57">
        <f ca="1">+'PBI sectorial anual a p.93'!E30/'PBI sectorial anual a p.93'!E29-1</f>
        <v>-2.0421885976666498E-2</v>
      </c>
      <c r="F30" s="57">
        <f ca="1">+'PBI sectorial anual a p.93'!F30/'PBI sectorial anual a p.93'!F29-1</f>
        <v>4.365015984041043E-2</v>
      </c>
      <c r="G30" s="57">
        <f ca="1">+'PBI sectorial anual a p.93'!G30/'PBI sectorial anual a p.93'!G29-1</f>
        <v>-1.8343040039286218E-2</v>
      </c>
      <c r="H30" s="57">
        <f ca="1">+'PBI sectorial anual a p.93'!H30/'PBI sectorial anual a p.93'!H29-1</f>
        <v>-3.9216848359427736E-2</v>
      </c>
      <c r="I30" s="57">
        <f ca="1">+'PBI sectorial anual a p.93'!I30/'PBI sectorial anual a p.93'!I29-1</f>
        <v>-1.5807100707046495E-2</v>
      </c>
      <c r="J30" s="57">
        <f ca="1">+'PBI sectorial anual a p.93'!J30/'PBI sectorial anual a p.93'!J29-1</f>
        <v>2.1364490250784796E-2</v>
      </c>
      <c r="K30" s="57">
        <f ca="1">+'PBI sectorial anual a p.93'!K30/'PBI sectorial anual a p.93'!K29-1</f>
        <v>4.1746213377335639E-2</v>
      </c>
      <c r="L30" s="57">
        <f ca="1">+'PBI sectorial anual a p.93'!L30/'PBI sectorial anual a p.93'!L29-1</f>
        <v>1.4656309158351588E-2</v>
      </c>
      <c r="M30" s="57">
        <f ca="1">+'PBI sectorial anual a p.93'!M30/'PBI sectorial anual a p.93'!M29-1</f>
        <v>5.145499594066516E-2</v>
      </c>
      <c r="N30" s="57">
        <f ca="1">+'PBI sectorial anual a p.93'!N30/'PBI sectorial anual a p.93'!N29-1</f>
        <v>1.6345178649338488E-2</v>
      </c>
      <c r="O30" s="57">
        <f ca="1">+'PBI sectorial anual a p.93'!O30/'PBI sectorial anual a p.93'!O29-1</f>
        <v>-4.1514903208734744E-3</v>
      </c>
      <c r="P30" s="57">
        <f ca="1">+'PBI sectorial anual a p.93'!P30/'PBI sectorial anual a p.93'!P29-1</f>
        <v>3.4070535831614013E-2</v>
      </c>
      <c r="Q30" s="57">
        <f ca="1">+'PBI sectorial anual a p.93'!Q30/'PBI sectorial anual a p.93'!Q29-1</f>
        <v>-4.5771978958107917E-3</v>
      </c>
      <c r="R30" s="57">
        <f ca="1">+'PBI sectorial anual a p.93'!R30/'PBI sectorial anual a p.93'!R29-1</f>
        <v>-3.769903557634513E-3</v>
      </c>
      <c r="S30" s="57">
        <f ca="1">+'PBI sectorial anual a p.93'!S30/'PBI sectorial anual a p.93'!S29-1</f>
        <v>-3.8933829495706118E-2</v>
      </c>
      <c r="T30" s="57">
        <f ca="1">+'PBI sectorial anual a p.93'!T30/'PBI sectorial anual a p.93'!T29-1</f>
        <v>-5.2206447285116919E-3</v>
      </c>
      <c r="U30" s="58"/>
    </row>
    <row r="31" spans="1:21">
      <c r="A31" s="15">
        <v>2013</v>
      </c>
      <c r="B31" s="57">
        <f ca="1">+'PBI sectorial anual a p.93'!B31/'PBI sectorial anual a p.93'!B30-1</f>
        <v>9.3367922904486367E-2</v>
      </c>
      <c r="C31" s="57">
        <f ca="1">+'PBI sectorial anual a p.93'!C31/'PBI sectorial anual a p.93'!C30-1</f>
        <v>0.22152697523998821</v>
      </c>
      <c r="D31" s="57">
        <f ca="1">+'PBI sectorial anual a p.93'!D31/'PBI sectorial anual a p.93'!D30-1</f>
        <v>-1.2005924594603479E-2</v>
      </c>
      <c r="E31" s="57">
        <f ca="1">+'PBI sectorial anual a p.93'!E31/'PBI sectorial anual a p.93'!E30-1</f>
        <v>-2.8814697482565377E-3</v>
      </c>
      <c r="F31" s="57">
        <f ca="1">+'PBI sectorial anual a p.93'!F31/'PBI sectorial anual a p.93'!F30-1</f>
        <v>2.0969093270931882E-2</v>
      </c>
      <c r="G31" s="57">
        <f ca="1">+'PBI sectorial anual a p.93'!G31/'PBI sectorial anual a p.93'!G30-1</f>
        <v>3.2499142136306114E-2</v>
      </c>
      <c r="H31" s="57">
        <f ca="1">+'PBI sectorial anual a p.93'!H31/'PBI sectorial anual a p.93'!H30-1</f>
        <v>-2.0075615323687956E-2</v>
      </c>
      <c r="I31" s="57">
        <f ca="1">+'PBI sectorial anual a p.93'!I31/'PBI sectorial anual a p.93'!I30-1</f>
        <v>6.7158912842419927E-3</v>
      </c>
      <c r="J31" s="57">
        <f ca="1">+'PBI sectorial anual a p.93'!J31/'PBI sectorial anual a p.93'!J30-1</f>
        <v>3.9271713548270304E-2</v>
      </c>
      <c r="K31" s="57">
        <f ca="1">+'PBI sectorial anual a p.93'!K31/'PBI sectorial anual a p.93'!K30-1</f>
        <v>2.5925637280370672E-2</v>
      </c>
      <c r="L31" s="57">
        <f ca="1">+'PBI sectorial anual a p.93'!L31/'PBI sectorial anual a p.93'!L30-1</f>
        <v>8.1374473349677956E-3</v>
      </c>
      <c r="M31" s="57">
        <f ca="1">+'PBI sectorial anual a p.93'!M31/'PBI sectorial anual a p.93'!M30-1</f>
        <v>2.7962039297686481E-2</v>
      </c>
      <c r="N31" s="57">
        <f ca="1">+'PBI sectorial anual a p.93'!N31/'PBI sectorial anual a p.93'!N30-1</f>
        <v>1.7107702927479762E-2</v>
      </c>
      <c r="O31" s="57">
        <f ca="1">+'PBI sectorial anual a p.93'!O31/'PBI sectorial anual a p.93'!O30-1</f>
        <v>1.5943153138721744E-2</v>
      </c>
      <c r="P31" s="57">
        <f ca="1">+'PBI sectorial anual a p.93'!P31/'PBI sectorial anual a p.93'!P30-1</f>
        <v>1.6674773698681644E-2</v>
      </c>
      <c r="Q31" s="57">
        <f ca="1">+'PBI sectorial anual a p.93'!Q31/'PBI sectorial anual a p.93'!Q30-1</f>
        <v>1.5934688154497723E-2</v>
      </c>
      <c r="R31" s="57">
        <f ca="1">+'PBI sectorial anual a p.93'!R31/'PBI sectorial anual a p.93'!R30-1</f>
        <v>1.9171899252073965E-2</v>
      </c>
      <c r="S31" s="57">
        <f ca="1">+'PBI sectorial anual a p.93'!S31/'PBI sectorial anual a p.93'!S30-1</f>
        <v>8.7344533993067408E-2</v>
      </c>
      <c r="T31" s="57">
        <f ca="1">+'PBI sectorial anual a p.93'!T31/'PBI sectorial anual a p.93'!T30-1</f>
        <v>1.7541251864972462E-2</v>
      </c>
      <c r="U31" s="58"/>
    </row>
    <row r="32" spans="1:21" s="7" customFormat="1" ht="15" customHeight="1">
      <c r="A32" s="9"/>
      <c r="B32" s="9"/>
      <c r="C32" s="9"/>
      <c r="D32" s="9"/>
      <c r="E32" s="9"/>
      <c r="F32" s="9"/>
      <c r="G32" s="9"/>
      <c r="H32" s="42"/>
      <c r="I32" s="42"/>
      <c r="J32" s="42"/>
      <c r="K32" s="42"/>
      <c r="L32" s="42"/>
      <c r="M32" s="42"/>
      <c r="N32" s="42"/>
      <c r="O32" s="42"/>
      <c r="P32" s="42"/>
      <c r="Q32" s="5"/>
      <c r="R32" s="46"/>
      <c r="S32" s="33"/>
      <c r="T32" s="46"/>
    </row>
    <row r="33" spans="1:20" s="7" customFormat="1" ht="15" customHeight="1"/>
    <row r="34" spans="1:20" s="7" customFormat="1" ht="15" customHeight="1"/>
    <row r="35" spans="1:20" s="7" customFormat="1" ht="15" customHeight="1"/>
    <row r="36" spans="1:20" s="7" customFormat="1" ht="15" customHeight="1"/>
    <row r="37" spans="1:20" s="7" customFormat="1" ht="15" customHeight="1"/>
    <row r="38" spans="1:20" s="6" customFormat="1" ht="15" customHeight="1"/>
    <row r="39" spans="1:20" ht="1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</row>
    <row r="40" spans="1:20" ht="1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</row>
    <row r="41" spans="1:20" ht="1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</row>
    <row r="42" spans="1:20" ht="1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</row>
    <row r="43" spans="1:20" ht="1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</row>
    <row r="44" spans="1:20" ht="1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</row>
    <row r="45" spans="1:20" ht="1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</row>
    <row r="46" spans="1:20" ht="1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</row>
    <row r="47" spans="1:20" ht="1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</row>
    <row r="48" spans="1:20" ht="1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</row>
    <row r="49" spans="1:20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</row>
    <row r="50" spans="1:20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</row>
    <row r="51" spans="1:20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</row>
    <row r="52" spans="1:20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</row>
    <row r="53" spans="1:20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</row>
    <row r="54" spans="1:20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</row>
    <row r="55" spans="1:20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</row>
    <row r="56" spans="1:20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</row>
    <row r="57" spans="1:20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</row>
    <row r="58" spans="1:20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</row>
    <row r="59" spans="1:20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</row>
    <row r="60" spans="1:20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PBI sectorial trim. a p.93</vt:lpstr>
      <vt:lpstr>%Var Serie Trimestral</vt:lpstr>
      <vt:lpstr>PBI sectorial anual a p.93</vt:lpstr>
      <vt:lpstr>%Var Serie Anual</vt:lpstr>
      <vt:lpstr>'%Var Serie Trimestral'!Área_de_impresión</vt:lpstr>
      <vt:lpstr>'PBI sectorial anual a p.93'!Área_de_impresión</vt:lpstr>
      <vt:lpstr>'%Var Serie Trimestral'!Títulos_a_imprimir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Carena</cp:lastModifiedBy>
  <dcterms:created xsi:type="dcterms:W3CDTF">2014-07-11T19:16:51Z</dcterms:created>
  <dcterms:modified xsi:type="dcterms:W3CDTF">2014-07-12T00:08:50Z</dcterms:modified>
</cp:coreProperties>
</file>